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orisnik\OneDrive\Desktop\LANIŠĆE- uređenje dvorane\"/>
    </mc:Choice>
  </mc:AlternateContent>
  <bookViews>
    <workbookView xWindow="0" yWindow="0" windowWidth="17256" windowHeight="5196"/>
  </bookViews>
  <sheets>
    <sheet name="Troškovnik"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1" l="1"/>
  <c r="F63" i="1"/>
  <c r="F62" i="1"/>
  <c r="F58" i="1"/>
  <c r="F57" i="1"/>
  <c r="F56" i="1"/>
  <c r="F55" i="1"/>
  <c r="F54" i="1"/>
  <c r="F53" i="1"/>
  <c r="F49" i="1"/>
  <c r="F47" i="1"/>
  <c r="F46" i="1"/>
  <c r="F45" i="1"/>
  <c r="F44" i="1"/>
  <c r="F43" i="1"/>
  <c r="F42" i="1"/>
  <c r="F41" i="1"/>
  <c r="F40" i="1"/>
  <c r="F39" i="1"/>
  <c r="F35" i="1"/>
  <c r="F33" i="1"/>
  <c r="F32" i="1"/>
  <c r="F28" i="1"/>
  <c r="F26" i="1"/>
  <c r="F25" i="1"/>
  <c r="F21" i="1"/>
  <c r="F19" i="1"/>
  <c r="F18" i="1"/>
  <c r="F17" i="1"/>
  <c r="F16" i="1"/>
  <c r="F15" i="1"/>
  <c r="F14" i="1"/>
  <c r="F13" i="1"/>
  <c r="F12" i="1"/>
  <c r="F8" i="1"/>
  <c r="F6" i="1"/>
  <c r="F5" i="1"/>
  <c r="F4" i="1"/>
</calcChain>
</file>

<file path=xl/sharedStrings.xml><?xml version="1.0" encoding="utf-8"?>
<sst xmlns="http://schemas.openxmlformats.org/spreadsheetml/2006/main" count="114" uniqueCount="60">
  <si>
    <t>I.</t>
  </si>
  <si>
    <t>RUŠENJA I DEMONTAŽE</t>
  </si>
  <si>
    <t>1.</t>
  </si>
  <si>
    <t>Ukrcaj i odvoz sveg inventara u prostorijama zahvata u skladište investitora.</t>
  </si>
  <si>
    <t>kpl</t>
  </si>
  <si>
    <t>Skidanje postojeće oštećene žbuke sa nosivih zidova prema potrebi.Materijal od rušenja odvesti na deponiju. U cijenu uračunati sva sredstva rada.</t>
  </si>
  <si>
    <t>m2</t>
  </si>
  <si>
    <t>2.</t>
  </si>
  <si>
    <t>Demontaža svih postojećih unutrašnjih vratiju sa štokovima.Materijal od rušenja odvesti na deponiju.U cijenu uračunati sva potrebna sredstva rada i rad.Obračun po kom.</t>
  </si>
  <si>
    <t>kom</t>
  </si>
  <si>
    <t>RUŠENJA I DEMONTAŽE UKUPNO Eur</t>
  </si>
  <si>
    <t>II.</t>
  </si>
  <si>
    <t>RAZNI ZIDARSKI RADOVI</t>
  </si>
  <si>
    <t>Izrada, dobava i montaža zidne obloge, te obloge instalacija, od dvostrukih vatrootpornih gipskartonskih ploča GKB debljine 2+1,25cm na postavljene čelične CW50 profile. U unutrašnjost postaviti izolacijski materijal tipa Isover debljine 5cm. Stavka uključuje sav potreban spojni materijal i radove do pripreme za ličenje. Obračun po m2, sve komplet s potkonstrukcijom i toplinskom izolacijom.</t>
  </si>
  <si>
    <t>Mjestimično zidarsko krpanje zidova na mjestima većih oštećenja ili pukotina prije oblaganja uz suglasnost nadzornog inženjera. U cijenu uračunati sav potreban materijal, sredstva rada i rad.</t>
  </si>
  <si>
    <t>3.</t>
  </si>
  <si>
    <t>Izrada novih gipskartonskih zidova debljine 12,5 cm. Konstrukcija od tipskih pocinčanih profila UW/CW 50 mm, na međurazmaku 62,5 cm, obloga dvostruka (unutarnja i vanjska ploča građevinska GKBI obična ploča) obostrano 2x12.5 mm. Između ploča zvučna izolacija mineralna vuna minimalne debljine 50 mm, s otporom strujanju zraka r&gt;5 kPa s/m2.Svi rubovi se bandažiraju vanjske ploče 2x gletuju uz međubrušenje sa prednje strane kao priprema za završni premaz ili keramiku. Stavka također predviđa bandažiranje svih spojeva sa ostalim zidovima. Obračun po m2 zida za sve gotovo (pov. vrata do 3 m2 se ne odbija, izrada i obrada otvora se ne obračunava posebno). Sve prema sustavu ugradnje proizvođača.</t>
  </si>
  <si>
    <t>4.</t>
  </si>
  <si>
    <t>Izrada spuštenog stropa od vatrootpornig gipsanih ploča sa potrebnom metalnom podkonstrukcijom. U cijenu uračunati sav potreban materijal, sredstva rada i rad.</t>
  </si>
  <si>
    <t>5.</t>
  </si>
  <si>
    <t>Dobava i postavljanje termoizolacije od kamene vune na metalnu potkonstrukciju gipsanog stropa debljine 20 cm. U cijenu uračunati sav potreban materijal, sredstva rada i rad.</t>
  </si>
  <si>
    <t>6.</t>
  </si>
  <si>
    <t>Dobava i postavljanje parne brane na gipsani strop sa tople strane podgleda ispod toplinske izolacije. U cijenu uračunati sav potreban materijal, sredstva rada i rad.</t>
  </si>
  <si>
    <t>7.</t>
  </si>
  <si>
    <t>Izrada potrebne priručne građevinske skele za izvođenje radova. U cijenu uračunati sav potreban materijal, sredstva rada i rad.</t>
  </si>
  <si>
    <t>8.</t>
  </si>
  <si>
    <t>Farbanje zidova i stropova sa disperzivnom bojom po izboru investitora. U cijenu uračunati sav potreban materijal, sredstva rada i rad.</t>
  </si>
  <si>
    <t>RAZNI ZIDARSKI RADOVI UKUPNO Eur</t>
  </si>
  <si>
    <t>III.</t>
  </si>
  <si>
    <t>STOLARSKI RADOVI</t>
  </si>
  <si>
    <t>Dobava ugradba unutarnjih punih jednokrilnih zaokretnih drvenih vrata.Sve dimenzije vrata u troškovniku odnose se isključivo na svijetli otvor. Svjetla dimenzija stolarske stavke je 90/205 cm. Jedinična cijena obuhvaća sav potreban okov, ručke za otvaranje po izboru projektanta, bravu s ključem i sredstva pričvršćenja, tj sav potreban rad materijal i pribor. Vrata se montiraju na zid od GK ploča d=15cm.</t>
  </si>
  <si>
    <t>Dobava ugradba unutarnjih punih dvokrilnih zaokretnih drvenih vrata.Sve dimenzije vrata u troškovniku odnose se isključivo na svijetli otvor. Svjetla dimenzija stolarske stavke je 130/235 cm. Jedinična cijena obuhvaća sav potreban okov, ručke za otvaranje po izboru projektanta, bravu s ključem i sredstva pričvršćenja, tj sav potreban rad materijal i pribor. Vrata se montiraju na kameni nosivi zid.</t>
  </si>
  <si>
    <t>STOLARSKI RADOVI UKUPNO Eur</t>
  </si>
  <si>
    <t>IV.</t>
  </si>
  <si>
    <t>PODOPODLAGAČKI RADOVI</t>
  </si>
  <si>
    <t>Dobava i montaža novog laminata na podove. Laminat uporabne klase 32, debljine 10 mm, uzorka hrast, prije ugradnje dostaviti uzorke laminata i rubnih letvica investitoru na uvid. U cijenu je uključena ugradnja podložne spužvice te sav potreban materijal i rad.</t>
  </si>
  <si>
    <t>Dobava i postava kutnih lajsni prema izboru projektanta - investitora minimalne visine 6 cm. U cijeni stavke uračunato pričvršćenje lajsni u zid odnosno podlogu. Obračun po m1.</t>
  </si>
  <si>
    <t>m1</t>
  </si>
  <si>
    <t>PODOPODLAGAČKI RADOVI UKUPNO Eur</t>
  </si>
  <si>
    <t>V.</t>
  </si>
  <si>
    <t>ELEKTROINSTALATERSKI RADOVI</t>
  </si>
  <si>
    <t>Izrada prve faze elektroinstalacije za rasvjetu i prekidače sa kabelom PGP 3x1,5 mm2 u prolaznoj pvc cjevi fi 20 mm.</t>
  </si>
  <si>
    <t>Izrada prve faze elektroinstalacije za utičnice sa kabelom PGP 3x2,5 mm2 u prolaznoj pvc cjevi fi 20mm.</t>
  </si>
  <si>
    <t>Izrada prve faze elektroinstalacije od postojećeg ormara kata do novor RO kabelom 5x6 mm2 pvc cjevi fi 25mm.</t>
  </si>
  <si>
    <t>Dobava i montaža podžbuknog RO ormara 24 modula sa FID sklopkom 40A/30mA,sa 7 automatskih osigurača,sabirnica nula-zemlja,sabirnica faze i sitni spojni i vezni materijal.</t>
  </si>
  <si>
    <t>Dobava i montaža utičnice komplet sa plakom.</t>
  </si>
  <si>
    <t>Dobava i montaža običnih osigurača.</t>
  </si>
  <si>
    <t>Dobava i ugradnja pravokutnih LED panela 48 W 1000 kelvina.</t>
  </si>
  <si>
    <t>Dobava i ugradnja stropne nadgradne protupanične svjetiljke kao Duisa VDC2211 2P, autonomije 2 sata, dimenzija 205x235mm. Komplet s stropnim nosačima I odgovarajućim difuzorom I piktogramom. Trajni spoj.</t>
  </si>
  <si>
    <t>9.</t>
  </si>
  <si>
    <t>Ispitivanje instalacije u skladu s Pravilnikom o tehničkim normativima za električne instalacije niskog napona i normom HRN HD 384.6.61 S2 i izdavanje potrdbene dokumentacije o izvršenim mjerenjima.</t>
  </si>
  <si>
    <t>ELEKTROINSTALATERSKI RADOVI UKUPNO Eur</t>
  </si>
  <si>
    <t>Rekapitulacija</t>
  </si>
  <si>
    <t>**</t>
  </si>
  <si>
    <t>SVEUKUPNO</t>
  </si>
  <si>
    <t>SVEUKUPNO Eur</t>
  </si>
  <si>
    <t>Porez na dodanu vrijednost</t>
  </si>
  <si>
    <t>Ukupna vrijednost bez poreza</t>
  </si>
  <si>
    <t>Porez na dodanu vrijednost 25%</t>
  </si>
  <si>
    <t>Ukupna vrijednost s porezom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</si>
</sst>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4"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Font="1" applyAlignment="1">
      <alignment horizontal="right" vertical="top"/>
    </xf>
    <xf numFmtId="0" fontId="0" fillId="0" borderId="0" xfId="0" applyFont="1" applyAlignment="1">
      <alignment vertical="top" wrapText="1"/>
    </xf>
    <xf numFmtId="0" fontId="0" fillId="0" borderId="0" xfId="0" applyFont="1" applyAlignment="1">
      <alignment wrapText="1"/>
    </xf>
    <xf numFmtId="164" fontId="0" fillId="0" borderId="0" xfId="0" applyNumberFormat="1" applyFont="1" applyAlignment="1">
      <alignment wrapText="1"/>
    </xf>
    <xf numFmtId="49" fontId="2" fillId="0" borderId="0" xfId="0" applyNumberFormat="1" applyFont="1" applyAlignment="1">
      <alignment horizontal="center" vertical="top"/>
    </xf>
    <xf numFmtId="49" fontId="3" fillId="0" borderId="0" xfId="0" applyNumberFormat="1" applyFont="1" applyAlignment="1">
      <alignment horizontal="right" vertical="top"/>
    </xf>
    <xf numFmtId="0" fontId="3" fillId="0" borderId="0" xfId="0" applyFont="1" applyAlignment="1">
      <alignment vertical="top" wrapText="1"/>
    </xf>
    <xf numFmtId="0" fontId="3" fillId="0" borderId="0" xfId="0" applyFont="1" applyAlignment="1">
      <alignment wrapText="1"/>
    </xf>
    <xf numFmtId="164" fontId="3" fillId="0" borderId="0" xfId="0" applyNumberFormat="1" applyFont="1" applyAlignment="1">
      <alignment wrapText="1"/>
    </xf>
    <xf numFmtId="164" fontId="3" fillId="0" borderId="0" xfId="0" applyNumberFormat="1" applyFont="1" applyAlignment="1" applyProtection="1">
      <alignment wrapText="1"/>
      <protection hidden="1"/>
    </xf>
    <xf numFmtId="164" fontId="2" fillId="0" borderId="0" xfId="0" applyNumberFormat="1" applyFont="1" applyAlignment="1" applyProtection="1">
      <alignment wrapText="1"/>
      <protection hidden="1"/>
    </xf>
    <xf numFmtId="0" fontId="2" fillId="0" borderId="0" xfId="0" applyFont="1" applyAlignment="1">
      <alignment horizontal="right" vertical="top"/>
    </xf>
    <xf numFmtId="0" fontId="2" fillId="0" borderId="0" xfId="0" applyFont="1" applyAlignment="1">
      <alignment horizontal="center" vertical="top"/>
    </xf>
    <xf numFmtId="164" fontId="3" fillId="0" borderId="0" xfId="0" applyNumberFormat="1" applyFont="1" applyAlignment="1" applyProtection="1">
      <alignment wrapText="1"/>
      <protection locked="0"/>
    </xf>
    <xf numFmtId="0" fontId="2"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center" vertical="top"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topLeftCell="A46" workbookViewId="0">
      <selection activeCell="E47" sqref="E47"/>
    </sheetView>
  </sheetViews>
  <sheetFormatPr defaultRowHeight="14.4" x14ac:dyDescent="0.3"/>
  <cols>
    <col min="1" max="1" width="5.6640625" style="1" customWidth="1"/>
    <col min="2" max="2" width="35.6640625" style="2" customWidth="1"/>
    <col min="3" max="3" width="5.6640625" style="3" customWidth="1"/>
    <col min="4" max="5" width="11.6640625" style="4" customWidth="1"/>
    <col min="6" max="6" width="13.6640625" style="4" customWidth="1"/>
  </cols>
  <sheetData>
    <row r="1" spans="1:6" ht="7.2" customHeight="1" x14ac:dyDescent="0.3"/>
    <row r="2" spans="1:6" x14ac:dyDescent="0.3">
      <c r="A2" s="5" t="s">
        <v>0</v>
      </c>
      <c r="B2" s="15" t="s">
        <v>1</v>
      </c>
      <c r="C2" s="16"/>
      <c r="D2" s="16"/>
      <c r="E2" s="16"/>
      <c r="F2" s="17"/>
    </row>
    <row r="3" spans="1:6" ht="7.2" customHeight="1" x14ac:dyDescent="0.3"/>
    <row r="4" spans="1:6" ht="43.2" x14ac:dyDescent="0.3">
      <c r="A4" s="6" t="s">
        <v>2</v>
      </c>
      <c r="B4" s="7" t="s">
        <v>3</v>
      </c>
      <c r="C4" s="8" t="s">
        <v>4</v>
      </c>
      <c r="D4" s="9">
        <v>1</v>
      </c>
      <c r="E4" s="14">
        <v>0</v>
      </c>
      <c r="F4" s="10">
        <f>ROUND(D4*E4,2)</f>
        <v>0</v>
      </c>
    </row>
    <row r="5" spans="1:6" ht="57.6" x14ac:dyDescent="0.3">
      <c r="A5" s="6" t="s">
        <v>2</v>
      </c>
      <c r="B5" s="7" t="s">
        <v>5</v>
      </c>
      <c r="C5" s="8" t="s">
        <v>6</v>
      </c>
      <c r="D5" s="9">
        <v>50</v>
      </c>
      <c r="E5" s="14">
        <v>0</v>
      </c>
      <c r="F5" s="10">
        <f>ROUND(D5*E5,2)</f>
        <v>0</v>
      </c>
    </row>
    <row r="6" spans="1:6" ht="72" x14ac:dyDescent="0.3">
      <c r="A6" s="6" t="s">
        <v>7</v>
      </c>
      <c r="B6" s="7" t="s">
        <v>8</v>
      </c>
      <c r="C6" s="8" t="s">
        <v>9</v>
      </c>
      <c r="D6" s="9">
        <v>2</v>
      </c>
      <c r="E6" s="14">
        <v>0</v>
      </c>
      <c r="F6" s="10">
        <f>ROUND(D6*E6,2)</f>
        <v>0</v>
      </c>
    </row>
    <row r="7" spans="1:6" ht="7.2" customHeight="1" x14ac:dyDescent="0.3"/>
    <row r="8" spans="1:6" x14ac:dyDescent="0.3">
      <c r="A8" s="5" t="s">
        <v>0</v>
      </c>
      <c r="B8" s="15" t="s">
        <v>10</v>
      </c>
      <c r="C8" s="15"/>
      <c r="D8" s="16"/>
      <c r="E8" s="16"/>
      <c r="F8" s="11">
        <f>SUM(F4:F6)</f>
        <v>0</v>
      </c>
    </row>
    <row r="9" spans="1:6" ht="7.2" customHeight="1" x14ac:dyDescent="0.3"/>
    <row r="10" spans="1:6" x14ac:dyDescent="0.3">
      <c r="A10" s="5" t="s">
        <v>11</v>
      </c>
      <c r="B10" s="15" t="s">
        <v>12</v>
      </c>
      <c r="C10" s="16"/>
      <c r="D10" s="16"/>
      <c r="E10" s="16"/>
      <c r="F10" s="17"/>
    </row>
    <row r="11" spans="1:6" ht="7.2" customHeight="1" x14ac:dyDescent="0.3"/>
    <row r="12" spans="1:6" ht="144" x14ac:dyDescent="0.3">
      <c r="A12" s="6" t="s">
        <v>2</v>
      </c>
      <c r="B12" s="7" t="s">
        <v>13</v>
      </c>
      <c r="C12" s="8" t="s">
        <v>6</v>
      </c>
      <c r="D12" s="9">
        <v>110</v>
      </c>
      <c r="E12" s="14">
        <v>0</v>
      </c>
      <c r="F12" s="10">
        <f t="shared" ref="F12:F19" si="0">ROUND(D12*E12,2)</f>
        <v>0</v>
      </c>
    </row>
    <row r="13" spans="1:6" ht="72" x14ac:dyDescent="0.3">
      <c r="A13" s="6" t="s">
        <v>7</v>
      </c>
      <c r="B13" s="7" t="s">
        <v>14</v>
      </c>
      <c r="C13" s="8" t="s">
        <v>6</v>
      </c>
      <c r="D13" s="9">
        <v>50</v>
      </c>
      <c r="E13" s="14">
        <v>0</v>
      </c>
      <c r="F13" s="10">
        <f t="shared" si="0"/>
        <v>0</v>
      </c>
    </row>
    <row r="14" spans="1:6" ht="273.60000000000002" x14ac:dyDescent="0.3">
      <c r="A14" s="6" t="s">
        <v>15</v>
      </c>
      <c r="B14" s="7" t="s">
        <v>16</v>
      </c>
      <c r="C14" s="8" t="s">
        <v>6</v>
      </c>
      <c r="D14" s="9">
        <v>40</v>
      </c>
      <c r="E14" s="14">
        <v>0</v>
      </c>
      <c r="F14" s="10">
        <f t="shared" si="0"/>
        <v>0</v>
      </c>
    </row>
    <row r="15" spans="1:6" ht="57.6" x14ac:dyDescent="0.3">
      <c r="A15" s="6" t="s">
        <v>17</v>
      </c>
      <c r="B15" s="7" t="s">
        <v>18</v>
      </c>
      <c r="C15" s="8" t="s">
        <v>6</v>
      </c>
      <c r="D15" s="9">
        <v>69</v>
      </c>
      <c r="E15" s="14">
        <v>0</v>
      </c>
      <c r="F15" s="10">
        <f t="shared" si="0"/>
        <v>0</v>
      </c>
    </row>
    <row r="16" spans="1:6" ht="72" x14ac:dyDescent="0.3">
      <c r="A16" s="6" t="s">
        <v>19</v>
      </c>
      <c r="B16" s="7" t="s">
        <v>20</v>
      </c>
      <c r="C16" s="8" t="s">
        <v>6</v>
      </c>
      <c r="D16" s="9">
        <v>69</v>
      </c>
      <c r="E16" s="14">
        <v>0</v>
      </c>
      <c r="F16" s="10">
        <f t="shared" si="0"/>
        <v>0</v>
      </c>
    </row>
    <row r="17" spans="1:6" ht="72" x14ac:dyDescent="0.3">
      <c r="A17" s="6" t="s">
        <v>21</v>
      </c>
      <c r="B17" s="7" t="s">
        <v>22</v>
      </c>
      <c r="C17" s="8" t="s">
        <v>6</v>
      </c>
      <c r="D17" s="9">
        <v>69</v>
      </c>
      <c r="E17" s="14">
        <v>0</v>
      </c>
      <c r="F17" s="10">
        <f t="shared" si="0"/>
        <v>0</v>
      </c>
    </row>
    <row r="18" spans="1:6" ht="57.6" x14ac:dyDescent="0.3">
      <c r="A18" s="6" t="s">
        <v>23</v>
      </c>
      <c r="B18" s="7" t="s">
        <v>24</v>
      </c>
      <c r="C18" s="8" t="s">
        <v>4</v>
      </c>
      <c r="D18" s="9">
        <v>1</v>
      </c>
      <c r="E18" s="14">
        <v>0</v>
      </c>
      <c r="F18" s="10">
        <f t="shared" si="0"/>
        <v>0</v>
      </c>
    </row>
    <row r="19" spans="1:6" ht="57.6" x14ac:dyDescent="0.3">
      <c r="A19" s="6" t="s">
        <v>25</v>
      </c>
      <c r="B19" s="7" t="s">
        <v>26</v>
      </c>
      <c r="C19" s="8" t="s">
        <v>6</v>
      </c>
      <c r="D19" s="9">
        <v>237</v>
      </c>
      <c r="E19" s="14">
        <v>0</v>
      </c>
      <c r="F19" s="10">
        <f t="shared" si="0"/>
        <v>0</v>
      </c>
    </row>
    <row r="20" spans="1:6" ht="7.2" customHeight="1" x14ac:dyDescent="0.3"/>
    <row r="21" spans="1:6" x14ac:dyDescent="0.3">
      <c r="A21" s="5" t="s">
        <v>11</v>
      </c>
      <c r="B21" s="15" t="s">
        <v>27</v>
      </c>
      <c r="C21" s="15"/>
      <c r="D21" s="16"/>
      <c r="E21" s="16"/>
      <c r="F21" s="11">
        <f>SUM(F12:F19)</f>
        <v>0</v>
      </c>
    </row>
    <row r="22" spans="1:6" ht="7.2" customHeight="1" x14ac:dyDescent="0.3"/>
    <row r="23" spans="1:6" x14ac:dyDescent="0.3">
      <c r="A23" s="5" t="s">
        <v>28</v>
      </c>
      <c r="B23" s="15" t="s">
        <v>29</v>
      </c>
      <c r="C23" s="16"/>
      <c r="D23" s="16"/>
      <c r="E23" s="16"/>
      <c r="F23" s="17"/>
    </row>
    <row r="24" spans="1:6" ht="7.2" customHeight="1" x14ac:dyDescent="0.3"/>
    <row r="25" spans="1:6" ht="158.4" x14ac:dyDescent="0.3">
      <c r="A25" s="6" t="s">
        <v>2</v>
      </c>
      <c r="B25" s="7" t="s">
        <v>30</v>
      </c>
      <c r="C25" s="8" t="s">
        <v>9</v>
      </c>
      <c r="D25" s="9">
        <v>2</v>
      </c>
      <c r="E25" s="14">
        <v>0</v>
      </c>
      <c r="F25" s="10">
        <f>ROUND(D25*E25,2)</f>
        <v>0</v>
      </c>
    </row>
    <row r="26" spans="1:6" ht="158.4" x14ac:dyDescent="0.3">
      <c r="A26" s="6" t="s">
        <v>7</v>
      </c>
      <c r="B26" s="7" t="s">
        <v>31</v>
      </c>
      <c r="C26" s="8" t="s">
        <v>9</v>
      </c>
      <c r="D26" s="9">
        <v>2</v>
      </c>
      <c r="E26" s="14">
        <v>0</v>
      </c>
      <c r="F26" s="10">
        <f>ROUND(D26*E26,2)</f>
        <v>0</v>
      </c>
    </row>
    <row r="27" spans="1:6" ht="7.2" customHeight="1" x14ac:dyDescent="0.3"/>
    <row r="28" spans="1:6" x14ac:dyDescent="0.3">
      <c r="A28" s="5" t="s">
        <v>28</v>
      </c>
      <c r="B28" s="15" t="s">
        <v>32</v>
      </c>
      <c r="C28" s="15"/>
      <c r="D28" s="16"/>
      <c r="E28" s="16"/>
      <c r="F28" s="11">
        <f>SUM(F25:F26)</f>
        <v>0</v>
      </c>
    </row>
    <row r="29" spans="1:6" ht="7.2" customHeight="1" x14ac:dyDescent="0.3"/>
    <row r="30" spans="1:6" x14ac:dyDescent="0.3">
      <c r="A30" s="5" t="s">
        <v>33</v>
      </c>
      <c r="B30" s="15" t="s">
        <v>34</v>
      </c>
      <c r="C30" s="16"/>
      <c r="D30" s="16"/>
      <c r="E30" s="16"/>
      <c r="F30" s="17"/>
    </row>
    <row r="31" spans="1:6" ht="7.2" customHeight="1" x14ac:dyDescent="0.3"/>
    <row r="32" spans="1:6" ht="100.8" x14ac:dyDescent="0.3">
      <c r="A32" s="6" t="s">
        <v>2</v>
      </c>
      <c r="B32" s="7" t="s">
        <v>35</v>
      </c>
      <c r="C32" s="8" t="s">
        <v>6</v>
      </c>
      <c r="D32" s="9">
        <v>69</v>
      </c>
      <c r="E32" s="14">
        <v>0</v>
      </c>
      <c r="F32" s="10">
        <f>ROUND(D32*E32,2)</f>
        <v>0</v>
      </c>
    </row>
    <row r="33" spans="1:6" ht="72" x14ac:dyDescent="0.3">
      <c r="A33" s="6" t="s">
        <v>7</v>
      </c>
      <c r="B33" s="7" t="s">
        <v>36</v>
      </c>
      <c r="C33" s="8" t="s">
        <v>37</v>
      </c>
      <c r="D33" s="9">
        <v>70</v>
      </c>
      <c r="E33" s="14">
        <v>0</v>
      </c>
      <c r="F33" s="10">
        <f>ROUND(D33*E33,2)</f>
        <v>0</v>
      </c>
    </row>
    <row r="34" spans="1:6" ht="7.2" customHeight="1" x14ac:dyDescent="0.3"/>
    <row r="35" spans="1:6" x14ac:dyDescent="0.3">
      <c r="A35" s="5" t="s">
        <v>33</v>
      </c>
      <c r="B35" s="15" t="s">
        <v>38</v>
      </c>
      <c r="C35" s="15"/>
      <c r="D35" s="16"/>
      <c r="E35" s="16"/>
      <c r="F35" s="11">
        <f>SUM(F32:F33)</f>
        <v>0</v>
      </c>
    </row>
    <row r="36" spans="1:6" ht="7.2" customHeight="1" x14ac:dyDescent="0.3"/>
    <row r="37" spans="1:6" x14ac:dyDescent="0.3">
      <c r="A37" s="5" t="s">
        <v>39</v>
      </c>
      <c r="B37" s="15" t="s">
        <v>40</v>
      </c>
      <c r="C37" s="16"/>
      <c r="D37" s="16"/>
      <c r="E37" s="16"/>
      <c r="F37" s="17"/>
    </row>
    <row r="38" spans="1:6" ht="7.2" customHeight="1" x14ac:dyDescent="0.3"/>
    <row r="39" spans="1:6" ht="43.2" x14ac:dyDescent="0.3">
      <c r="A39" s="6" t="s">
        <v>2</v>
      </c>
      <c r="B39" s="7" t="s">
        <v>41</v>
      </c>
      <c r="C39" s="8" t="s">
        <v>9</v>
      </c>
      <c r="D39" s="9">
        <v>15</v>
      </c>
      <c r="E39" s="14">
        <v>0</v>
      </c>
      <c r="F39" s="10">
        <f t="shared" ref="F39:F47" si="1">ROUND(D39*E39,2)</f>
        <v>0</v>
      </c>
    </row>
    <row r="40" spans="1:6" ht="43.2" x14ac:dyDescent="0.3">
      <c r="A40" s="6" t="s">
        <v>7</v>
      </c>
      <c r="B40" s="7" t="s">
        <v>42</v>
      </c>
      <c r="C40" s="8" t="s">
        <v>9</v>
      </c>
      <c r="D40" s="9">
        <v>17</v>
      </c>
      <c r="E40" s="14">
        <v>0</v>
      </c>
      <c r="F40" s="10">
        <f t="shared" si="1"/>
        <v>0</v>
      </c>
    </row>
    <row r="41" spans="1:6" ht="43.2" x14ac:dyDescent="0.3">
      <c r="A41" s="6" t="s">
        <v>15</v>
      </c>
      <c r="B41" s="7" t="s">
        <v>43</v>
      </c>
      <c r="C41" s="8" t="s">
        <v>37</v>
      </c>
      <c r="D41" s="9">
        <v>10</v>
      </c>
      <c r="E41" s="14">
        <v>0</v>
      </c>
      <c r="F41" s="10">
        <f t="shared" si="1"/>
        <v>0</v>
      </c>
    </row>
    <row r="42" spans="1:6" ht="72" x14ac:dyDescent="0.3">
      <c r="A42" s="6" t="s">
        <v>17</v>
      </c>
      <c r="B42" s="7" t="s">
        <v>44</v>
      </c>
      <c r="C42" s="8" t="s">
        <v>4</v>
      </c>
      <c r="D42" s="9">
        <v>1</v>
      </c>
      <c r="E42" s="14">
        <v>0</v>
      </c>
      <c r="F42" s="10">
        <f t="shared" si="1"/>
        <v>0</v>
      </c>
    </row>
    <row r="43" spans="1:6" ht="28.8" x14ac:dyDescent="0.3">
      <c r="A43" s="6" t="s">
        <v>19</v>
      </c>
      <c r="B43" s="7" t="s">
        <v>45</v>
      </c>
      <c r="C43" s="8" t="s">
        <v>9</v>
      </c>
      <c r="D43" s="9">
        <v>17</v>
      </c>
      <c r="E43" s="14">
        <v>0</v>
      </c>
      <c r="F43" s="10">
        <f t="shared" si="1"/>
        <v>0</v>
      </c>
    </row>
    <row r="44" spans="1:6" x14ac:dyDescent="0.3">
      <c r="A44" s="6" t="s">
        <v>21</v>
      </c>
      <c r="B44" s="7" t="s">
        <v>46</v>
      </c>
      <c r="C44" s="8" t="s">
        <v>9</v>
      </c>
      <c r="D44" s="9">
        <v>6</v>
      </c>
      <c r="E44" s="14">
        <v>0</v>
      </c>
      <c r="F44" s="10">
        <f t="shared" si="1"/>
        <v>0</v>
      </c>
    </row>
    <row r="45" spans="1:6" ht="28.8" x14ac:dyDescent="0.3">
      <c r="A45" s="6" t="s">
        <v>23</v>
      </c>
      <c r="B45" s="7" t="s">
        <v>47</v>
      </c>
      <c r="C45" s="8" t="s">
        <v>9</v>
      </c>
      <c r="D45" s="9">
        <v>12</v>
      </c>
      <c r="E45" s="14">
        <v>0</v>
      </c>
      <c r="F45" s="10">
        <f t="shared" si="1"/>
        <v>0</v>
      </c>
    </row>
    <row r="46" spans="1:6" ht="86.4" x14ac:dyDescent="0.3">
      <c r="A46" s="6" t="s">
        <v>25</v>
      </c>
      <c r="B46" s="7" t="s">
        <v>48</v>
      </c>
      <c r="C46" s="8" t="s">
        <v>9</v>
      </c>
      <c r="D46" s="9">
        <v>4</v>
      </c>
      <c r="E46" s="14">
        <v>0</v>
      </c>
      <c r="F46" s="10">
        <f t="shared" si="1"/>
        <v>0</v>
      </c>
    </row>
    <row r="47" spans="1:6" ht="86.4" x14ac:dyDescent="0.3">
      <c r="A47" s="6" t="s">
        <v>49</v>
      </c>
      <c r="B47" s="7" t="s">
        <v>50</v>
      </c>
      <c r="C47" s="8" t="s">
        <v>4</v>
      </c>
      <c r="D47" s="9">
        <v>1</v>
      </c>
      <c r="E47" s="14">
        <v>0</v>
      </c>
      <c r="F47" s="10">
        <f t="shared" si="1"/>
        <v>0</v>
      </c>
    </row>
    <row r="48" spans="1:6" ht="7.2" customHeight="1" x14ac:dyDescent="0.3"/>
    <row r="49" spans="1:6" x14ac:dyDescent="0.3">
      <c r="A49" s="5" t="s">
        <v>39</v>
      </c>
      <c r="B49" s="15" t="s">
        <v>51</v>
      </c>
      <c r="C49" s="15"/>
      <c r="D49" s="16"/>
      <c r="E49" s="16"/>
      <c r="F49" s="11">
        <f>SUM(F39:F47)</f>
        <v>0</v>
      </c>
    </row>
    <row r="50" spans="1:6" ht="7.2" customHeight="1" x14ac:dyDescent="0.3"/>
    <row r="51" spans="1:6" x14ac:dyDescent="0.3">
      <c r="A51" s="12"/>
      <c r="B51" s="18" t="s">
        <v>52</v>
      </c>
      <c r="C51" s="18"/>
      <c r="D51" s="18"/>
      <c r="E51" s="18"/>
      <c r="F51" s="18"/>
    </row>
    <row r="52" spans="1:6" x14ac:dyDescent="0.3">
      <c r="A52" s="13" t="s">
        <v>53</v>
      </c>
      <c r="B52" s="15" t="s">
        <v>54</v>
      </c>
      <c r="C52" s="15"/>
      <c r="D52" s="15"/>
      <c r="E52" s="15"/>
      <c r="F52" s="15"/>
    </row>
    <row r="53" spans="1:6" x14ac:dyDescent="0.3">
      <c r="A53" s="13" t="s">
        <v>0</v>
      </c>
      <c r="B53" s="15" t="s">
        <v>1</v>
      </c>
      <c r="C53" s="16"/>
      <c r="D53" s="16"/>
      <c r="E53" s="16"/>
      <c r="F53" s="11">
        <f>F8</f>
        <v>0</v>
      </c>
    </row>
    <row r="54" spans="1:6" x14ac:dyDescent="0.3">
      <c r="A54" s="13" t="s">
        <v>11</v>
      </c>
      <c r="B54" s="15" t="s">
        <v>12</v>
      </c>
      <c r="C54" s="16"/>
      <c r="D54" s="16"/>
      <c r="E54" s="16"/>
      <c r="F54" s="11">
        <f>F21</f>
        <v>0</v>
      </c>
    </row>
    <row r="55" spans="1:6" x14ac:dyDescent="0.3">
      <c r="A55" s="13" t="s">
        <v>28</v>
      </c>
      <c r="B55" s="15" t="s">
        <v>29</v>
      </c>
      <c r="C55" s="16"/>
      <c r="D55" s="16"/>
      <c r="E55" s="16"/>
      <c r="F55" s="11">
        <f>F28</f>
        <v>0</v>
      </c>
    </row>
    <row r="56" spans="1:6" x14ac:dyDescent="0.3">
      <c r="A56" s="13" t="s">
        <v>33</v>
      </c>
      <c r="B56" s="15" t="s">
        <v>34</v>
      </c>
      <c r="C56" s="16"/>
      <c r="D56" s="16"/>
      <c r="E56" s="16"/>
      <c r="F56" s="11">
        <f>F35</f>
        <v>0</v>
      </c>
    </row>
    <row r="57" spans="1:6" x14ac:dyDescent="0.3">
      <c r="A57" s="13" t="s">
        <v>39</v>
      </c>
      <c r="B57" s="15" t="s">
        <v>40</v>
      </c>
      <c r="C57" s="16"/>
      <c r="D57" s="16"/>
      <c r="E57" s="16"/>
      <c r="F57" s="11">
        <f>F49</f>
        <v>0</v>
      </c>
    </row>
    <row r="58" spans="1:6" x14ac:dyDescent="0.3">
      <c r="A58" s="13" t="s">
        <v>53</v>
      </c>
      <c r="B58" s="15" t="s">
        <v>55</v>
      </c>
      <c r="C58" s="16"/>
      <c r="D58" s="16"/>
      <c r="E58" s="16"/>
      <c r="F58" s="11">
        <f>SUM(F53:F57)</f>
        <v>0</v>
      </c>
    </row>
    <row r="59" spans="1:6" ht="7.2" customHeight="1" x14ac:dyDescent="0.3"/>
    <row r="60" spans="1:6" ht="7.2" customHeight="1" x14ac:dyDescent="0.3"/>
    <row r="61" spans="1:6" x14ac:dyDescent="0.3">
      <c r="A61" s="12"/>
      <c r="B61" s="18" t="s">
        <v>56</v>
      </c>
      <c r="C61" s="18"/>
      <c r="D61" s="18"/>
      <c r="E61" s="18"/>
      <c r="F61" s="18"/>
    </row>
    <row r="62" spans="1:6" x14ac:dyDescent="0.3">
      <c r="A62" s="13" t="s">
        <v>53</v>
      </c>
      <c r="B62" s="15" t="s">
        <v>57</v>
      </c>
      <c r="C62" s="16"/>
      <c r="D62" s="16"/>
      <c r="E62" s="16"/>
      <c r="F62" s="11">
        <f>F58</f>
        <v>0</v>
      </c>
    </row>
    <row r="63" spans="1:6" x14ac:dyDescent="0.3">
      <c r="A63" s="13" t="s">
        <v>53</v>
      </c>
      <c r="B63" s="15" t="s">
        <v>58</v>
      </c>
      <c r="C63" s="16"/>
      <c r="D63" s="16"/>
      <c r="E63" s="16"/>
      <c r="F63" s="11">
        <f>ROUND(F62*25/100,2)</f>
        <v>0</v>
      </c>
    </row>
    <row r="64" spans="1:6" x14ac:dyDescent="0.3">
      <c r="A64" s="13" t="s">
        <v>53</v>
      </c>
      <c r="B64" s="15" t="s">
        <v>59</v>
      </c>
      <c r="C64" s="16"/>
      <c r="D64" s="16"/>
      <c r="E64" s="16"/>
      <c r="F64" s="11">
        <f>SUM(F62:F63)</f>
        <v>0</v>
      </c>
    </row>
    <row r="65" ht="7.2" customHeight="1" x14ac:dyDescent="0.3"/>
  </sheetData>
  <sheetProtection password="CC29" sheet="1" objects="1" scenarios="1" selectLockedCells="1"/>
  <mergeCells count="22">
    <mergeCell ref="B61:F61"/>
    <mergeCell ref="B62:E62"/>
    <mergeCell ref="B63:E63"/>
    <mergeCell ref="B64:E64"/>
    <mergeCell ref="B53:E53"/>
    <mergeCell ref="B54:E54"/>
    <mergeCell ref="B55:E55"/>
    <mergeCell ref="B56:E56"/>
    <mergeCell ref="B57:E57"/>
    <mergeCell ref="B58:E58"/>
    <mergeCell ref="B52:F52"/>
    <mergeCell ref="B2:F2"/>
    <mergeCell ref="B8:E8"/>
    <mergeCell ref="B10:F10"/>
    <mergeCell ref="B21:E21"/>
    <mergeCell ref="B23:F23"/>
    <mergeCell ref="B28:E28"/>
    <mergeCell ref="B30:F30"/>
    <mergeCell ref="B35:E35"/>
    <mergeCell ref="B37:F37"/>
    <mergeCell ref="B49:E49"/>
    <mergeCell ref="B51:F51"/>
  </mergeCells>
  <pageMargins left="0.98425196850393704"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Dalibor Petohleb</dc:creator>
  <cp:lastModifiedBy>Korisnik</cp:lastModifiedBy>
  <dcterms:created xsi:type="dcterms:W3CDTF">2023-09-15T04:29:45Z</dcterms:created>
  <dcterms:modified xsi:type="dcterms:W3CDTF">2023-09-19T08:16:12Z</dcterms:modified>
</cp:coreProperties>
</file>