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ngrgorinic\Documents\OŠ V. Gržalja Buzet\2021. - INVESTICIJSKO\"/>
    </mc:Choice>
  </mc:AlternateContent>
  <bookViews>
    <workbookView xWindow="0" yWindow="0" windowWidth="14535" windowHeight="11610" activeTab="2"/>
  </bookViews>
  <sheets>
    <sheet name="naslovna" sheetId="1" r:id="rId1"/>
    <sheet name="posebni uvjeti" sheetId="3" r:id="rId2"/>
    <sheet name="posebni uvjeti (2)" sheetId="4" r:id="rId3"/>
  </sheets>
  <definedNames>
    <definedName name="_xlnm.Print_Area" localSheetId="0">naslovna!$A$1:$D$45</definedName>
    <definedName name="_xlnm.Print_Area" localSheetId="1">'posebni uvjeti'!$A$1:$B$28</definedName>
    <definedName name="_xlnm.Print_Area" localSheetId="2">'posebni uvjeti (2)'!$A$1:$F$100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4" l="1"/>
  <c r="F79" i="4" s="1"/>
  <c r="F94" i="4" s="1"/>
  <c r="F67" i="4"/>
  <c r="F65" i="4"/>
  <c r="F64" i="4"/>
  <c r="F61" i="4"/>
  <c r="F60" i="4"/>
  <c r="F69" i="4" s="1"/>
  <c r="F92" i="4" s="1"/>
  <c r="F59" i="4"/>
  <c r="F41" i="4"/>
  <c r="F43" i="4" s="1"/>
  <c r="F90" i="4" s="1"/>
  <c r="F33" i="4"/>
  <c r="F88" i="4" s="1"/>
  <c r="F31" i="4"/>
  <c r="F29" i="4"/>
  <c r="F27" i="4"/>
  <c r="F21" i="4"/>
  <c r="F19" i="4"/>
  <c r="F18" i="4"/>
  <c r="F15" i="4"/>
  <c r="F14" i="4"/>
  <c r="F13" i="4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8" i="3"/>
  <c r="F23" i="4" l="1"/>
  <c r="F86" i="4" s="1"/>
  <c r="F96" i="4" s="1"/>
  <c r="F98" i="4" l="1"/>
  <c r="F100" i="4" s="1"/>
</calcChain>
</file>

<file path=xl/sharedStrings.xml><?xml version="1.0" encoding="utf-8"?>
<sst xmlns="http://schemas.openxmlformats.org/spreadsheetml/2006/main" count="139" uniqueCount="116">
  <si>
    <t>TROŠKOVNIK GRAĐEVINSKO-OBRTNIČKIH  RADOVA ZA</t>
  </si>
  <si>
    <t>IZMJENU FASADNE STOLARIJE NA OSNOVNOJ ŠKOLI</t>
  </si>
  <si>
    <t>"VAZMOSLAV GRŽALJA" BUZET - PODRUČNA ŠKOLA ROČ</t>
  </si>
  <si>
    <t xml:space="preserve">GLAVNI PROJEKTANT : </t>
  </si>
  <si>
    <t>VLADIMIR SLADONJA, DIPL.ING.GRAĐ.</t>
  </si>
  <si>
    <t xml:space="preserve">PROJEKTANT : </t>
  </si>
  <si>
    <t>DINO PRAŠLJEVIĆ DIPL.ING.ARH.</t>
  </si>
  <si>
    <t xml:space="preserve">INVESTITOR: </t>
  </si>
  <si>
    <t>56/16</t>
  </si>
  <si>
    <t>GLAVNI PROJEKT</t>
  </si>
  <si>
    <t>GRAĐEVINA:</t>
  </si>
  <si>
    <t xml:space="preserve">PROJEKT BR : </t>
  </si>
  <si>
    <t xml:space="preserve">FAZA  PROJEKTA: </t>
  </si>
  <si>
    <t>OSNOVNA ŠKOLA "VAZMOSLAV GRŽALJA"  BUZET, II. ISTARSKE BRIGADE 18,
52420 BUZET</t>
  </si>
  <si>
    <t xml:space="preserve">PODRUČNA ŠKOLA ROČ  </t>
  </si>
  <si>
    <t>na k.č. zgr. 4 i zgr. 5/1 k.o. Roč</t>
  </si>
  <si>
    <t>Poreč, prosinac. 2016. g.</t>
  </si>
  <si>
    <t>POSEBNI UVJETI ZA IZVOĐENJE GRAĐEVINSKO-OBRTNIČKIH  RADOVA</t>
  </si>
  <si>
    <t>NA IZMJENI VANJSKE FASADNE STOLARIJE I GRILJA NA OSNOVNOJ</t>
  </si>
  <si>
    <t>ŠKOLI "VAZMOSLAV GRŽALJA" BUZET - PODRUČNA ŠKOLA ROČ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</si>
  <si>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</si>
  <si>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prostornom uređenju i gradnji, važećih norma, pravilnika i propisa, pravila zanata, posebnih uzanca o građenju, tehničkoj dokumentaciji, uputa projektanta i konstruktera, te uvjeta Ugovora. </t>
  </si>
  <si>
    <t>Svi radovi izvode se s posebnom pažnjom uz prethodnu konzultaciju s nadzorom.</t>
  </si>
  <si>
    <t>Radove na rušenjima Izvoditelj treba izvoditi krajnje oprezno uz sva  potrebna prethodna osiguranja.</t>
  </si>
  <si>
    <t>Za sve vrijeme izvođenja radova glavni Izvoditelj treba koordinirati izvedbu svih radova.</t>
  </si>
  <si>
    <t>Nadzorna služba u suglasnosti s Investitorom ovlašteni su izvršiti promjenu oblika i kvalitete izvedbe pojedinih stavaka u skladu s ciljevima projekta ako se to ukaže potrebnim tokom izvođenja radova.</t>
  </si>
  <si>
    <t xml:space="preserve">Prije početka svake nove etape rada vrši se detaljan pregled i usuglašava način izvođenja s nadzorom-projektantom. 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</si>
  <si>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</si>
  <si>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prilagodbi radnom vremenu, korisnika sve potrebno za izvedbu određenoga rada, čišćenje nakon svake dovršene faze rada, kao i detaljno završno čišćenje, odvoz otpada, te pripremu i raspremu gradilišta. </t>
  </si>
  <si>
    <t>U jediničnu cijenu svakog ponuđenoga rada uključene su i sve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</si>
  <si>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</si>
  <si>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</si>
  <si>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</si>
  <si>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</si>
  <si>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</si>
  <si>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</si>
  <si>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</si>
  <si>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</si>
  <si>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Izvoditelj je prigodom izvođenja radova dužan zaštititi sve površine koje se zadržavaju, a mogle bi se oštetiti.</t>
  </si>
  <si>
    <t>Materijal dobiven razgrađivanjem se odvozi na javni mjesni deponij što je uključeno u svakoj jediničnoj stavci, bez obzira je li to u pojedinoj stavci napisano ili ne.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</si>
  <si>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</si>
  <si>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</si>
  <si>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
uredno ih održavati i plaćati utrošeno. </t>
  </si>
  <si>
    <t>TROŠKOVNIK GRAĐEVINSKO-OBRTNIČKIH  RADOVA ZA IZMJENU</t>
  </si>
  <si>
    <t>VANJSKE FASADNE STOLARIJE I GRILJA NA OSNOVNOJ ŠKOLI</t>
  </si>
  <si>
    <t>SJEVERO-ISTOČNO PROČELJE</t>
  </si>
  <si>
    <t>I</t>
  </si>
  <si>
    <t>RUŠENJA I DEMONTAŽE</t>
  </si>
  <si>
    <t>Napomene:</t>
  </si>
  <si>
    <t>-</t>
  </si>
  <si>
    <t>Uključene sve dobave materijala, rad, pomoćna sredstva, predradnje, vertikalni, horizontalni i ostali transporti,skele,odvoz  i sl. za izvedbu i sve drugo potrebno do gotovog rada. U pogledu detalja obavezno konzultirati nadzornu službu.</t>
  </si>
  <si>
    <t>Predmetnom dokumentacijom nije predviđeno da se šlicanja, probijanja ili rušenja vrše na nosivim elementima konstrukcije (stupovi, zidovi, grede, stropne ploče i dr.). Sve moguće potrebne navedene radnje potrebno je rješavati u okviru postoječih trasa u  konstrukciji. Ako to nije moguće, potrebna se radnja  prethodno treba pismeno utvrditi sa nadzornim inženjerom.</t>
  </si>
  <si>
    <t>Pažljiva demontaža drvenih prozora (u stavci uračunate sve pomoćne radnje i pomoćni materijal prilikom demontaža). Stavka  obuhvaća utovar i prijevoz na deponiju udaljenosti cca. 5 km ili na mjesto koje odredi Investitor / Korisnik. Obračun po komadu demontirane stolarije.</t>
  </si>
  <si>
    <t>1.1</t>
  </si>
  <si>
    <t>Prozor dim. svijetlog otvora 106/185</t>
  </si>
  <si>
    <t>kom</t>
  </si>
  <si>
    <t>1.3</t>
  </si>
  <si>
    <t>Prozor dim. svijetlog otvora 106/200</t>
  </si>
  <si>
    <t>1.9</t>
  </si>
  <si>
    <t>Vrata dim. svijetlog otvora 135/305</t>
  </si>
  <si>
    <t>Pažljiva demontaža drvenih dvokrilino-pokretnih prozorskih grilji (u stavci uračunate sve pomoćne radnje i pomoćni materijal prilikom demontaža). Stavka  obuhvaća utovar i prijevoz na deponiju udaljenosti cca. 5 km ili na mjesto koje odredi Investitor / Korisnik. Obračun po komadu demontiranih dvokrilino-pokretnih grilji.</t>
  </si>
  <si>
    <t>dvokrilino-pokretna grilja dim. cca 106/185</t>
  </si>
  <si>
    <t>dvokrilino-pokretna grilja dim. cca 106/150</t>
  </si>
  <si>
    <t>Pažljiva demontaža unutarnjih ili vanjskih prozorskih klupčica  različitih dimenzija (u stavci uračunate sve pomoćne radnje i pomoćni materijal prilikom demontaža). Stavka  obuhvaća utovar i prijevoz na deponiju udaljenosti cca. 10 km ili na mjesto koje odredi Investitor / Korisnik.
Obračun po komadu demontiranih klupčica.</t>
  </si>
  <si>
    <t>UKUPNO RUŠENJA I DEMONTAŽE</t>
  </si>
  <si>
    <t>II</t>
  </si>
  <si>
    <t>ZIDARSKI RADOVI</t>
  </si>
  <si>
    <t xml:space="preserve">Dobava materijala i unutarnja obrada špaleta  rušenih otvora gletom, grubom i finom maltom. U stavci predviđene sve potrebne predradnje i radnje za izvedbu iste. Obračun po m1 obostrano obrađene stolarije.                                                                                                                     </t>
  </si>
  <si>
    <t>m1</t>
  </si>
  <si>
    <t xml:space="preserve">Dobava materijala i obostrana (vanjaska i unutarnja) obrada špaleta oko novougrađene fasadne stolarije građevinskim ljepilom i građevinskim brtvilom kao Sikaflex ili jednakovrijednim proizvodom (naročito obraditi pažnju na pozicije sa kamenim ertama). U stavci predviđene sve potrebne predradnje i radnje za izvedbu iste. Obračun po m1 obostrano obrađene stolarije.                                                                     </t>
  </si>
  <si>
    <t xml:space="preserve">Dobava materijala i sanacija oštećenih kamenih erti finom maltom. U stavci predviđene sve potrebne predradnje i radnje za izvedbu iste. Obračun po m1 sanirane erte.                                                                                                                     </t>
  </si>
  <si>
    <t>UKUPNO ZIDARSKI RADOVI</t>
  </si>
  <si>
    <t>III</t>
  </si>
  <si>
    <t>SOBOSLIKARSKI RADOVI</t>
  </si>
  <si>
    <t>U svim stavkama je uključena sva potrebna dobava materijala te zaštita od oštećenja i onečišćenja prostora i ugrađene opreme.</t>
  </si>
  <si>
    <t>Obrada svih niša unutarnjih zidova i stropa niša prozora disperzivnom bojom - u tonu boje prostorije u kojoj se niša nalazi. Stavka predviđa sve potrebne radnje i predradnje za izvedbu iste. Stavka se izvodi prema potrebi uz suglasnost Nadzornog inženjera upisom u građevinski dnevnik. Obračun po m2 stvarno obrađene niše.</t>
  </si>
  <si>
    <t>m2</t>
  </si>
  <si>
    <t>UKUPNO SOBOSLIKARSKI RADOVI</t>
  </si>
  <si>
    <t>IV</t>
  </si>
  <si>
    <t>STOLARSKI RADOVI</t>
  </si>
  <si>
    <t xml:space="preserve">Sva drvena stolarija  izvodi se iz od masivnog drva "ARIŠ" koji mora biti obrađen sa lazurnom impregnacijom te eko vodenim lakovima i otporni na ultraljubičaste zrake. </t>
  </si>
  <si>
    <t>Uključene sve dobave materijala, rad, ovjes, pomoćna sredstva, predradnje, transporti i drugo potrebno do gotovog proizvoda. U pogledu detalja oblikovanja i izvedbe obavezno konzultirati projektanta.</t>
  </si>
  <si>
    <t>Dobava, izrada, transport i ugradnja vanjskih fasadnih stijena, prozora  i vrata sa fiksnim i otklopnim dijelovima. Prozor izrađen od drvenih profila sa okapnicom. Ostakljenje izvesti sa IZO dvoslojnim staklom 4+16+4mm s jednim staklom niske emisije (Low-E obloga). Koeficijent prolaza topline za staklo K manji od 1,1 W/m2K i K manji od 1,4 W/m2K za staklo i profil kao gotov proizvod. Završnu nijansu profila odrediti u dogovoru sa nadležnim djelatnikom Odsjeka za prostorno planiranje i graditeljsko nasljeđe Grada Pule. Sve brtve u nijansi boje stolarije. Obavezan uzorak na ovjeru Investitoru.</t>
  </si>
  <si>
    <t>Sva fasadna stolarija mora biti opremljena sa kompletnim okovom za zaokretno otvaranje, duplim trajno elastičnim brtvama, prozorskom okapnicom,  kvakom i mehanizmon za otklopno otvaranje nadsvjetla od nehrđajućeg čelika inox sve do pune funkcionalnosti. Okov odabire Investitor prema predočenom uzorku.</t>
  </si>
  <si>
    <t>Izvoditelj radova dužan je izraditi radioničke nacrte, po potrebi statički izračun i karakteristične detalje  i predati ih na ovjeru Investitoru kao i sve ateste stabilnosti profila i stakla prije ugradnje istih.</t>
  </si>
  <si>
    <t xml:space="preserve">Svi priloženi atesti trebaju biti u skladu sa svim važećim propisima i normama. </t>
  </si>
  <si>
    <t>Izvođač radova treba dostaviti Izjavu o sukladnosti za ugrađenu stolariju sve prema važećim propisima i normama.</t>
  </si>
  <si>
    <t xml:space="preserve">Stavka obuhvaća postavljanje svih potrebnih elemenata, potrebnih opšava, montažnih i spojenih elemenata, okapa, pokrovnih lajsni... sve prema tehnologiji i preporuci odabranog  proizvođača fasadne stolarije. Konstruirana rješenja i izabrani materijali (brtve, kitovi i dr.) moraju osigurati antikorozivnost, vodonepropusnost i zrakotijesnost.                                               </t>
  </si>
  <si>
    <r>
      <rPr>
        <b/>
        <sz val="10"/>
        <rFont val="Arial (W1)"/>
        <charset val="238"/>
      </rPr>
      <t>Izvođač radova treba ve mjere kontrolirati u naravi. U troškovniku su date mjere svjetlih otvora. Obračun po komadu stvarno ugrađene stavke</t>
    </r>
    <r>
      <rPr>
        <sz val="10"/>
        <rFont val="Arial (W1)"/>
      </rPr>
      <t>.</t>
    </r>
  </si>
  <si>
    <t>1.2</t>
  </si>
  <si>
    <t>Dvokokrilni zaokretno-otklopni prozor sa gornjim otklopnim nadsvjetlom svjetlog otvora dim. cca. 106/185 cm i mehanizmon za ventus otvaranje gornjeg nadsvjetla. Otklopno nadsvjetlo treba imati mogućnost otvaranja do 90° otpuštanjem distancera (radi održavanja). Stavka prema shemi stolarije br. 2.</t>
  </si>
  <si>
    <t>1.4</t>
  </si>
  <si>
    <t>Jednokrilna ulazna vrata sa gornjim otklopnim nadsvjetlom svjetlog otvora dim. cca. 135/305 cm i mehanizmon za ventus otvaranje gornjeg nadsvjetla. Otklopno nadsvjetlo treba imati mogućnost otvaranja do 90° otpuštanjem distancera (radi održavanja). Vrata do visine 30 cm visine izvode puna dok je ostatak ostakljen. Stavka prema shemi stolarije br. 5.</t>
  </si>
  <si>
    <t>1.5</t>
  </si>
  <si>
    <t>Dvokokrilni zaokretno-otklopni prozor sa gornjim otklopnim nadsvjetlom svjetlog otvora dim. cca. 106/200 cm i mehanizmon za ventus otvaranje gornjeg nadsvjetla. Otklopno nadsvjetlo treba imati mogućnost otvaranja do 90° otpuštanjem distancera (radi održavanja). Stavka prema shemi stolarije br. 6.</t>
  </si>
  <si>
    <t>Dobava, izrada, transport i ugradnja  drvenih dvokrilino-pokretnih prozorskih grilja. Stavka predviđa i ugradnju novog okvira za prihvat grilji sve sukladno ostalim griljama na građevini. Završna obrada u nijansi  boje postojećih grilja. Obavezan uzorak na ovjeru Investitoru. Grilje opremiti sa svim potrebnim mehanizmima i prihvatnicima za normalno korištenje od nehrđajućeg čelika inox. Obračun po komadu ugrađenih prozorskih dvokrilnih grilja.</t>
  </si>
  <si>
    <t>a)</t>
  </si>
  <si>
    <t>Prozorska dvokrilna grilja zidarskog otvora dim. cca. 110/190</t>
  </si>
  <si>
    <t>b)</t>
  </si>
  <si>
    <t>Prozorska dvokrilna grilja zidarskog otvora dim. cca. 110/210</t>
  </si>
  <si>
    <t>Dobava, izrada, transport i ugradnja unutarnjih  drvenih klupčica dužine cca. 110 cm, širine 25 cm.  Obavezan uzorak na ovjeru Investitoru. Obračun po komadu.</t>
  </si>
  <si>
    <t>UKUPNO STOLARSKI RADOVI</t>
  </si>
  <si>
    <t>V</t>
  </si>
  <si>
    <t>KAMENOREZAČKI RADOVI</t>
  </si>
  <si>
    <t>Sve mjere uzeti na licu mjesta nakon ugradnje stolarije te narudžbu usaglasiti sa nadzornim inženjerom. Ukoliko se vanjske kamene klupčice izvode prije izvođenja vanjske fasade treba uzeti u obzir buduću debljinu iste.</t>
  </si>
  <si>
    <t>Dobava, izrada i ugradba unutarnjeg kamenog praga. Prag širine 30 cm, dužine 135 cm i debljine 3 cm sa  postavom u cementni mort. Obračun po komadu izvedenog praga.</t>
  </si>
  <si>
    <t>UKUPNO KAMENOREZAČKI RADOVI</t>
  </si>
  <si>
    <t xml:space="preserve">REKAPITULACIJA </t>
  </si>
  <si>
    <t>I RUŠENJA I DEMONTAŽE</t>
  </si>
  <si>
    <t>II ZIDARSKI RADOVI</t>
  </si>
  <si>
    <t>III SOBOSLIKARSKI RADOVI</t>
  </si>
  <si>
    <t>IV STOLARSKI RADOVI</t>
  </si>
  <si>
    <t>V KAMENOREZAČKI RADOVI</t>
  </si>
  <si>
    <t xml:space="preserve">UKUPNO </t>
  </si>
  <si>
    <t>PDV 25%</t>
  </si>
  <si>
    <t>UKUPNO  SA 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</si>
</sst>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sz val="10"/>
      <name val="Arial (W1)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 (W1)"/>
      <charset val="238"/>
    </font>
    <font>
      <sz val="10"/>
      <name val="Arial (W1)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justify" wrapText="1"/>
    </xf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Alignment="1">
      <alignment vertical="top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/>
    <xf numFmtId="0" fontId="5" fillId="0" borderId="0" xfId="0" applyFont="1" applyBorder="1" applyAlignment="1"/>
    <xf numFmtId="0" fontId="8" fillId="0" borderId="0" xfId="0" applyFont="1" applyAlignment="1" applyProtection="1">
      <alignment horizontal="center" vertical="top" wrapText="1"/>
    </xf>
    <xf numFmtId="0" fontId="4" fillId="0" borderId="0" xfId="0" applyFont="1" applyProtection="1"/>
    <xf numFmtId="4" fontId="5" fillId="0" borderId="0" xfId="0" applyNumberFormat="1" applyFont="1" applyAlignment="1" applyProtection="1">
      <alignment horizontal="right"/>
    </xf>
    <xf numFmtId="2" fontId="5" fillId="0" borderId="0" xfId="0" applyNumberFormat="1" applyFont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justify" vertical="top" wrapText="1"/>
    </xf>
    <xf numFmtId="4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6" fillId="0" borderId="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center" vertical="top"/>
    </xf>
    <xf numFmtId="4" fontId="5" fillId="0" borderId="0" xfId="0" applyNumberFormat="1" applyFont="1" applyAlignment="1" applyProtection="1">
      <alignment horizontal="center"/>
    </xf>
    <xf numFmtId="4" fontId="5" fillId="0" borderId="0" xfId="0" applyNumberFormat="1" applyFont="1" applyAlignment="1" applyProtection="1"/>
    <xf numFmtId="4" fontId="5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justify" vertical="top" wrapText="1"/>
    </xf>
    <xf numFmtId="4" fontId="11" fillId="0" borderId="0" xfId="0" applyNumberFormat="1" applyFont="1" applyAlignment="1" applyProtection="1">
      <alignment horizontal="center" wrapText="1"/>
    </xf>
    <xf numFmtId="4" fontId="11" fillId="0" borderId="0" xfId="0" applyNumberFormat="1" applyFont="1" applyAlignment="1" applyProtection="1">
      <alignment horizontal="center" wrapText="1"/>
      <protection locked="0"/>
    </xf>
    <xf numFmtId="4" fontId="11" fillId="0" borderId="0" xfId="0" applyNumberFormat="1" applyFont="1" applyAlignment="1" applyProtection="1">
      <alignment horizontal="right" wrapText="1"/>
    </xf>
    <xf numFmtId="49" fontId="5" fillId="0" borderId="0" xfId="0" applyNumberFormat="1" applyFont="1" applyAlignment="1" applyProtection="1">
      <alignment horizontal="center" vertical="top"/>
    </xf>
    <xf numFmtId="0" fontId="11" fillId="0" borderId="0" xfId="0" applyFont="1" applyAlignment="1">
      <alignment horizontal="justify" vertical="justify" wrapText="1"/>
    </xf>
    <xf numFmtId="0" fontId="5" fillId="0" borderId="1" xfId="0" applyFont="1" applyBorder="1" applyAlignment="1"/>
    <xf numFmtId="0" fontId="12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9" fontId="5" fillId="0" borderId="0" xfId="0" applyNumberFormat="1" applyFont="1" applyAlignment="1" applyProtection="1">
      <alignment horizontal="justify" vertical="top" wrapText="1"/>
    </xf>
    <xf numFmtId="0" fontId="13" fillId="0" borderId="0" xfId="0" applyFont="1" applyAlignment="1" applyProtection="1"/>
    <xf numFmtId="2" fontId="1" fillId="0" borderId="0" xfId="0" applyNumberFormat="1" applyFont="1" applyAlignment="1" applyProtection="1"/>
    <xf numFmtId="0" fontId="1" fillId="0" borderId="0" xfId="0" applyFont="1" applyAlignment="1" applyProtection="1">
      <alignment horizontal="justify" vertical="top" wrapText="1"/>
    </xf>
    <xf numFmtId="4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center" vertical="top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 applyProtection="1">
      <alignment horizontal="justify" vertical="justify" wrapText="1"/>
    </xf>
    <xf numFmtId="0" fontId="5" fillId="0" borderId="0" xfId="0" applyFont="1" applyAlignment="1" applyProtection="1">
      <alignment horizontal="justify" vertical="justify" wrapText="1"/>
    </xf>
    <xf numFmtId="0" fontId="5" fillId="0" borderId="0" xfId="0" applyFont="1" applyBorder="1" applyAlignment="1" applyProtection="1"/>
    <xf numFmtId="0" fontId="11" fillId="0" borderId="0" xfId="0" applyFont="1" applyAlignment="1">
      <alignment horizontal="justify" vertical="top" wrapText="1"/>
    </xf>
    <xf numFmtId="49" fontId="8" fillId="0" borderId="0" xfId="0" applyNumberFormat="1" applyFont="1" applyAlignment="1" applyProtection="1">
      <alignment horizontal="center" vertical="top" wrapText="1"/>
    </xf>
    <xf numFmtId="49" fontId="6" fillId="0" borderId="0" xfId="0" applyNumberFormat="1" applyFont="1" applyAlignment="1" applyProtection="1">
      <alignment horizontal="center" vertical="top"/>
    </xf>
    <xf numFmtId="49" fontId="5" fillId="0" borderId="1" xfId="0" applyNumberFormat="1" applyFont="1" applyBorder="1" applyAlignment="1"/>
    <xf numFmtId="49" fontId="5" fillId="0" borderId="0" xfId="0" applyNumberFormat="1" applyFont="1" applyBorder="1" applyAlignment="1"/>
    <xf numFmtId="0" fontId="12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justify" vertical="top" wrapText="1"/>
    </xf>
    <xf numFmtId="2" fontId="5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justify" vertical="top" wrapText="1"/>
    </xf>
    <xf numFmtId="4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justify" vertical="top" wrapText="1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left"/>
    </xf>
    <xf numFmtId="4" fontId="16" fillId="0" borderId="5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 vertical="top" wrapText="1"/>
    </xf>
    <xf numFmtId="4" fontId="5" fillId="0" borderId="0" xfId="0" applyNumberFormat="1" applyFont="1" applyAlignment="1" applyProtection="1">
      <alignment horizontal="center"/>
      <protection locked="0"/>
    </xf>
  </cellXfs>
  <cellStyles count="3">
    <cellStyle name="Normal 3" xfId="1"/>
    <cellStyle name="Normalno" xfId="0" builtinId="0"/>
    <cellStyle name="Obič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4"/>
  <sheetViews>
    <sheetView workbookViewId="0">
      <selection activeCell="D14" sqref="D14"/>
    </sheetView>
  </sheetViews>
  <sheetFormatPr defaultRowHeight="14.25"/>
  <cols>
    <col min="1" max="1" width="5.28515625" style="1" customWidth="1"/>
    <col min="2" max="2" width="20" style="1" customWidth="1"/>
    <col min="3" max="3" width="43" style="1" customWidth="1"/>
    <col min="4" max="16384" width="9.140625" style="1"/>
  </cols>
  <sheetData>
    <row r="3" spans="2:3" ht="45" customHeight="1">
      <c r="B3" s="3" t="s">
        <v>7</v>
      </c>
      <c r="C3" s="2" t="s">
        <v>13</v>
      </c>
    </row>
    <row r="4" spans="2:3">
      <c r="B4" s="3"/>
    </row>
    <row r="5" spans="2:3">
      <c r="B5" s="3" t="s">
        <v>10</v>
      </c>
      <c r="C5" s="1" t="s">
        <v>14</v>
      </c>
    </row>
    <row r="6" spans="2:3">
      <c r="B6" s="3"/>
      <c r="C6" s="1" t="s">
        <v>15</v>
      </c>
    </row>
    <row r="7" spans="2:3">
      <c r="B7" s="3"/>
    </row>
    <row r="8" spans="2:3">
      <c r="B8" s="3" t="s">
        <v>11</v>
      </c>
      <c r="C8" s="1" t="s">
        <v>8</v>
      </c>
    </row>
    <row r="9" spans="2:3">
      <c r="B9" s="3"/>
    </row>
    <row r="10" spans="2:3">
      <c r="B10" s="3" t="s">
        <v>12</v>
      </c>
      <c r="C10" s="1" t="s">
        <v>9</v>
      </c>
    </row>
    <row r="21" spans="2:2" ht="16.5">
      <c r="B21" s="4" t="s">
        <v>0</v>
      </c>
    </row>
    <row r="22" spans="2:2" ht="16.5">
      <c r="B22" s="4" t="s">
        <v>1</v>
      </c>
    </row>
    <row r="23" spans="2:2" ht="16.5">
      <c r="B23" s="4" t="s">
        <v>2</v>
      </c>
    </row>
    <row r="36" spans="2:3">
      <c r="C36" s="1" t="s">
        <v>3</v>
      </c>
    </row>
    <row r="37" spans="2:3">
      <c r="C37" s="1" t="s">
        <v>4</v>
      </c>
    </row>
    <row r="39" spans="2:3">
      <c r="C39" s="1" t="s">
        <v>5</v>
      </c>
    </row>
    <row r="40" spans="2:3">
      <c r="C40" s="1" t="s">
        <v>6</v>
      </c>
    </row>
    <row r="44" spans="2:3">
      <c r="B44" s="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7" sqref="B7"/>
    </sheetView>
  </sheetViews>
  <sheetFormatPr defaultRowHeight="14.25"/>
  <cols>
    <col min="1" max="1" width="4" style="1" customWidth="1"/>
    <col min="2" max="2" width="82.7109375" style="1" customWidth="1"/>
    <col min="3" max="5" width="5.28515625" style="1" customWidth="1"/>
    <col min="6" max="16384" width="9.140625" style="1"/>
  </cols>
  <sheetData>
    <row r="1" spans="1:2" ht="15">
      <c r="A1" s="5"/>
      <c r="B1" s="6" t="s">
        <v>17</v>
      </c>
    </row>
    <row r="2" spans="1:2" ht="15">
      <c r="A2" s="5"/>
      <c r="B2" s="6" t="s">
        <v>18</v>
      </c>
    </row>
    <row r="3" spans="1:2" ht="15">
      <c r="A3" s="5"/>
      <c r="B3" s="6" t="s">
        <v>19</v>
      </c>
    </row>
    <row r="4" spans="1:2">
      <c r="A4" s="7"/>
      <c r="B4" s="8"/>
    </row>
    <row r="5" spans="1:2">
      <c r="A5" s="9"/>
      <c r="B5" s="13" t="s">
        <v>20</v>
      </c>
    </row>
    <row r="6" spans="1:2">
      <c r="A6" s="10"/>
      <c r="B6" s="11"/>
    </row>
    <row r="7" spans="1:2" ht="51">
      <c r="A7" s="7">
        <v>1</v>
      </c>
      <c r="B7" s="8" t="s">
        <v>21</v>
      </c>
    </row>
    <row r="8" spans="1:2">
      <c r="A8" s="7">
        <f>A7+1</f>
        <v>2</v>
      </c>
      <c r="B8" s="8" t="s">
        <v>22</v>
      </c>
    </row>
    <row r="9" spans="1:2" ht="16.5" customHeight="1">
      <c r="A9" s="7">
        <f t="shared" ref="A9:A28" si="0">A8+1</f>
        <v>3</v>
      </c>
      <c r="B9" s="8" t="s">
        <v>23</v>
      </c>
    </row>
    <row r="10" spans="1:2">
      <c r="A10" s="7">
        <f t="shared" si="0"/>
        <v>4</v>
      </c>
      <c r="B10" s="8" t="s">
        <v>24</v>
      </c>
    </row>
    <row r="11" spans="1:2" ht="33" customHeight="1">
      <c r="A11" s="7">
        <f>A10+1</f>
        <v>5</v>
      </c>
      <c r="B11" s="8" t="s">
        <v>25</v>
      </c>
    </row>
    <row r="12" spans="1:2" ht="25.5">
      <c r="A12" s="7">
        <f t="shared" si="0"/>
        <v>6</v>
      </c>
      <c r="B12" s="8" t="s">
        <v>26</v>
      </c>
    </row>
    <row r="13" spans="1:2" ht="38.25">
      <c r="A13" s="7">
        <f t="shared" si="0"/>
        <v>7</v>
      </c>
      <c r="B13" s="8" t="s">
        <v>27</v>
      </c>
    </row>
    <row r="14" spans="1:2" ht="52.5" customHeight="1">
      <c r="A14" s="7">
        <f t="shared" si="0"/>
        <v>8</v>
      </c>
      <c r="B14" s="8" t="s">
        <v>28</v>
      </c>
    </row>
    <row r="15" spans="1:2" ht="45" customHeight="1">
      <c r="A15" s="7">
        <f t="shared" si="0"/>
        <v>9</v>
      </c>
      <c r="B15" s="8" t="s">
        <v>29</v>
      </c>
    </row>
    <row r="16" spans="1:2">
      <c r="A16" s="7">
        <f t="shared" si="0"/>
        <v>10</v>
      </c>
      <c r="B16" s="12" t="s">
        <v>30</v>
      </c>
    </row>
    <row r="17" spans="1:2" ht="63.75">
      <c r="A17" s="7">
        <f t="shared" si="0"/>
        <v>11</v>
      </c>
      <c r="B17" s="12" t="s">
        <v>31</v>
      </c>
    </row>
    <row r="18" spans="1:2" ht="25.5">
      <c r="A18" s="7">
        <f t="shared" si="0"/>
        <v>12</v>
      </c>
      <c r="B18" s="12" t="s">
        <v>32</v>
      </c>
    </row>
    <row r="19" spans="1:2" ht="25.5">
      <c r="A19" s="7">
        <f t="shared" si="0"/>
        <v>13</v>
      </c>
      <c r="B19" s="8" t="s">
        <v>33</v>
      </c>
    </row>
    <row r="20" spans="1:2" ht="30.75" customHeight="1">
      <c r="A20" s="7">
        <f t="shared" si="0"/>
        <v>14</v>
      </c>
      <c r="B20" s="8" t="s">
        <v>34</v>
      </c>
    </row>
    <row r="21" spans="1:2">
      <c r="A21" s="7">
        <f t="shared" si="0"/>
        <v>15</v>
      </c>
      <c r="B21" s="8" t="s">
        <v>35</v>
      </c>
    </row>
    <row r="22" spans="1:2" ht="25.5">
      <c r="A22" s="7">
        <f t="shared" si="0"/>
        <v>16</v>
      </c>
      <c r="B22" s="8" t="s">
        <v>36</v>
      </c>
    </row>
    <row r="23" spans="1:2" ht="32.25" customHeight="1">
      <c r="A23" s="7">
        <f t="shared" si="0"/>
        <v>17</v>
      </c>
      <c r="B23" s="8" t="s">
        <v>37</v>
      </c>
    </row>
    <row r="24" spans="1:2" ht="25.5">
      <c r="A24" s="7">
        <f t="shared" si="0"/>
        <v>18</v>
      </c>
      <c r="B24" s="8" t="s">
        <v>38</v>
      </c>
    </row>
    <row r="25" spans="1:2" ht="25.5">
      <c r="A25" s="7">
        <f t="shared" si="0"/>
        <v>19</v>
      </c>
      <c r="B25" s="8" t="s">
        <v>39</v>
      </c>
    </row>
    <row r="26" spans="1:2" ht="38.25">
      <c r="A26" s="7">
        <f t="shared" si="0"/>
        <v>20</v>
      </c>
      <c r="B26" s="8" t="s">
        <v>40</v>
      </c>
    </row>
    <row r="27" spans="1:2" ht="25.5">
      <c r="A27" s="7">
        <f t="shared" si="0"/>
        <v>21</v>
      </c>
      <c r="B27" s="8" t="s">
        <v>41</v>
      </c>
    </row>
    <row r="28" spans="1:2" ht="25.5">
      <c r="A28" s="7">
        <f t="shared" si="0"/>
        <v>22</v>
      </c>
      <c r="B28" s="8" t="s">
        <v>42</v>
      </c>
    </row>
  </sheetData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A74" workbookViewId="0">
      <selection activeCell="K81" sqref="K81"/>
    </sheetView>
  </sheetViews>
  <sheetFormatPr defaultRowHeight="14.25"/>
  <cols>
    <col min="1" max="1" width="4.5703125" style="1" customWidth="1"/>
    <col min="2" max="2" width="46.5703125" style="1" customWidth="1"/>
    <col min="3" max="3" width="6.140625" style="1" customWidth="1"/>
    <col min="4" max="4" width="6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6" ht="15">
      <c r="A1" s="5"/>
      <c r="B1" s="14" t="s">
        <v>43</v>
      </c>
      <c r="C1" s="15"/>
      <c r="D1" s="15"/>
      <c r="E1" s="15"/>
      <c r="F1" s="15"/>
    </row>
    <row r="2" spans="1:6" ht="15">
      <c r="A2" s="5"/>
      <c r="B2" s="14" t="s">
        <v>44</v>
      </c>
      <c r="C2" s="15"/>
      <c r="D2" s="15"/>
      <c r="E2" s="15"/>
      <c r="F2" s="15"/>
    </row>
    <row r="3" spans="1:6" ht="15">
      <c r="A3" s="5"/>
      <c r="B3" s="14" t="s">
        <v>2</v>
      </c>
      <c r="C3" s="15"/>
      <c r="D3" s="15"/>
      <c r="E3" s="15"/>
      <c r="F3" s="15"/>
    </row>
    <row r="4" spans="1:6" ht="15">
      <c r="A4" s="5"/>
      <c r="B4" s="14" t="s">
        <v>45</v>
      </c>
      <c r="C4" s="15"/>
      <c r="D4" s="15"/>
      <c r="E4" s="15"/>
      <c r="F4" s="15"/>
    </row>
    <row r="5" spans="1:6" ht="15">
      <c r="A5" s="5"/>
      <c r="B5" s="5"/>
      <c r="C5" s="16"/>
      <c r="D5" s="17"/>
      <c r="E5" s="18"/>
      <c r="F5" s="19"/>
    </row>
    <row r="6" spans="1:6" ht="15.75">
      <c r="A6" s="20" t="s">
        <v>46</v>
      </c>
      <c r="B6" s="21" t="s">
        <v>47</v>
      </c>
      <c r="C6" s="22"/>
      <c r="D6" s="23"/>
      <c r="E6" s="22"/>
      <c r="F6" s="22"/>
    </row>
    <row r="7" spans="1:6" ht="15">
      <c r="A7" s="24"/>
      <c r="B7" s="24"/>
      <c r="C7" s="24"/>
      <c r="D7" s="25"/>
      <c r="E7" s="24"/>
      <c r="F7" s="26"/>
    </row>
    <row r="8" spans="1:6">
      <c r="A8" s="27"/>
      <c r="B8" s="28" t="s">
        <v>48</v>
      </c>
      <c r="C8" s="29"/>
      <c r="D8" s="30"/>
      <c r="E8" s="31"/>
      <c r="F8" s="32"/>
    </row>
    <row r="9" spans="1:6" ht="63.75">
      <c r="A9" s="27" t="s">
        <v>49</v>
      </c>
      <c r="B9" s="33" t="s">
        <v>50</v>
      </c>
      <c r="C9" s="29"/>
      <c r="D9" s="30"/>
      <c r="E9" s="31"/>
      <c r="F9" s="32"/>
    </row>
    <row r="10" spans="1:6" ht="102">
      <c r="A10" s="34" t="s">
        <v>49</v>
      </c>
      <c r="B10" s="33" t="s">
        <v>51</v>
      </c>
      <c r="C10" s="35"/>
      <c r="D10" s="23"/>
      <c r="E10" s="36"/>
      <c r="F10" s="37"/>
    </row>
    <row r="11" spans="1:6">
      <c r="A11" s="34"/>
      <c r="B11" s="38"/>
      <c r="C11" s="35"/>
      <c r="D11" s="23"/>
      <c r="E11" s="36"/>
      <c r="F11" s="37"/>
    </row>
    <row r="12" spans="1:6" ht="76.5">
      <c r="A12" s="34">
        <v>1</v>
      </c>
      <c r="B12" s="38" t="s">
        <v>52</v>
      </c>
      <c r="C12" s="39"/>
      <c r="D12" s="39"/>
      <c r="E12" s="40"/>
      <c r="F12" s="41"/>
    </row>
    <row r="13" spans="1:6">
      <c r="A13" s="42" t="s">
        <v>53</v>
      </c>
      <c r="B13" s="43" t="s">
        <v>54</v>
      </c>
      <c r="C13" s="39" t="s">
        <v>55</v>
      </c>
      <c r="D13" s="39">
        <v>8</v>
      </c>
      <c r="E13" s="40"/>
      <c r="F13" s="41">
        <f t="shared" ref="F13:F15" si="0">D13*E13</f>
        <v>0</v>
      </c>
    </row>
    <row r="14" spans="1:6">
      <c r="A14" s="42" t="s">
        <v>56</v>
      </c>
      <c r="B14" s="43" t="s">
        <v>57</v>
      </c>
      <c r="C14" s="39" t="s">
        <v>55</v>
      </c>
      <c r="D14" s="39">
        <v>7</v>
      </c>
      <c r="E14" s="40"/>
      <c r="F14" s="41">
        <f t="shared" si="0"/>
        <v>0</v>
      </c>
    </row>
    <row r="15" spans="1:6">
      <c r="A15" s="42" t="s">
        <v>58</v>
      </c>
      <c r="B15" s="43" t="s">
        <v>59</v>
      </c>
      <c r="C15" s="39" t="s">
        <v>55</v>
      </c>
      <c r="D15" s="39">
        <v>1</v>
      </c>
      <c r="E15" s="40"/>
      <c r="F15" s="41">
        <f t="shared" si="0"/>
        <v>0</v>
      </c>
    </row>
    <row r="16" spans="1:6">
      <c r="A16" s="34"/>
      <c r="B16" s="38"/>
      <c r="C16" s="35"/>
      <c r="D16" s="23"/>
      <c r="E16" s="36"/>
      <c r="F16" s="37"/>
    </row>
    <row r="17" spans="1:6" ht="89.25">
      <c r="A17" s="34">
        <v>2</v>
      </c>
      <c r="B17" s="38" t="s">
        <v>60</v>
      </c>
      <c r="C17" s="39"/>
      <c r="D17" s="39"/>
      <c r="E17" s="40"/>
      <c r="F17" s="41"/>
    </row>
    <row r="18" spans="1:6">
      <c r="A18" s="42" t="s">
        <v>53</v>
      </c>
      <c r="B18" s="43" t="s">
        <v>61</v>
      </c>
      <c r="C18" s="39" t="s">
        <v>55</v>
      </c>
      <c r="D18" s="39">
        <v>8</v>
      </c>
      <c r="E18" s="40"/>
      <c r="F18" s="41">
        <f t="shared" ref="F18:F19" si="1">D18*E18</f>
        <v>0</v>
      </c>
    </row>
    <row r="19" spans="1:6">
      <c r="A19" s="42" t="s">
        <v>56</v>
      </c>
      <c r="B19" s="43" t="s">
        <v>62</v>
      </c>
      <c r="C19" s="39" t="s">
        <v>55</v>
      </c>
      <c r="D19" s="39">
        <v>3</v>
      </c>
      <c r="E19" s="40"/>
      <c r="F19" s="41">
        <f t="shared" si="1"/>
        <v>0</v>
      </c>
    </row>
    <row r="20" spans="1:6">
      <c r="A20" s="34"/>
      <c r="B20" s="38"/>
      <c r="C20" s="35"/>
      <c r="D20" s="23"/>
      <c r="E20" s="36"/>
      <c r="F20" s="37"/>
    </row>
    <row r="21" spans="1:6" ht="89.25">
      <c r="A21" s="34">
        <v>3</v>
      </c>
      <c r="B21" s="38" t="s">
        <v>63</v>
      </c>
      <c r="C21" s="39" t="s">
        <v>55</v>
      </c>
      <c r="D21" s="39">
        <v>15</v>
      </c>
      <c r="E21" s="40"/>
      <c r="F21" s="41">
        <f>D21*E21</f>
        <v>0</v>
      </c>
    </row>
    <row r="22" spans="1:6">
      <c r="A22" s="34"/>
      <c r="B22" s="38"/>
      <c r="C22" s="35"/>
      <c r="D22" s="23"/>
      <c r="E22" s="36"/>
      <c r="F22" s="37"/>
    </row>
    <row r="23" spans="1:6">
      <c r="A23" s="44"/>
      <c r="B23" s="45" t="s">
        <v>64</v>
      </c>
      <c r="C23" s="46"/>
      <c r="D23" s="47"/>
      <c r="E23" s="46"/>
      <c r="F23" s="48">
        <f>SUM(F13:F21)</f>
        <v>0</v>
      </c>
    </row>
    <row r="24" spans="1:6">
      <c r="A24" s="49"/>
      <c r="B24" s="38"/>
      <c r="C24" s="35"/>
      <c r="D24" s="23"/>
      <c r="E24" s="36"/>
      <c r="F24" s="37"/>
    </row>
    <row r="25" spans="1:6" ht="15.75">
      <c r="A25" s="20" t="s">
        <v>65</v>
      </c>
      <c r="B25" s="21" t="s">
        <v>66</v>
      </c>
      <c r="C25" s="22"/>
      <c r="D25" s="23"/>
      <c r="E25" s="22"/>
      <c r="F25" s="22"/>
    </row>
    <row r="26" spans="1:6">
      <c r="A26" s="49"/>
      <c r="B26" s="50"/>
      <c r="C26" s="39"/>
      <c r="D26" s="51"/>
      <c r="E26" s="36"/>
      <c r="F26" s="41"/>
    </row>
    <row r="27" spans="1:6" ht="63.75">
      <c r="A27" s="34">
        <v>1</v>
      </c>
      <c r="B27" s="52" t="s">
        <v>67</v>
      </c>
      <c r="C27" s="39" t="s">
        <v>68</v>
      </c>
      <c r="D27" s="39">
        <v>110</v>
      </c>
      <c r="E27" s="79"/>
      <c r="F27" s="53">
        <f>D27*E27</f>
        <v>0</v>
      </c>
    </row>
    <row r="28" spans="1:6">
      <c r="A28" s="49"/>
      <c r="B28" s="50"/>
      <c r="C28" s="39"/>
      <c r="D28" s="51"/>
      <c r="E28" s="35"/>
      <c r="F28" s="41"/>
    </row>
    <row r="29" spans="1:6" ht="102">
      <c r="A29" s="54">
        <v>2</v>
      </c>
      <c r="B29" s="52" t="s">
        <v>69</v>
      </c>
      <c r="C29" s="39" t="s">
        <v>68</v>
      </c>
      <c r="D29" s="39">
        <v>110</v>
      </c>
      <c r="E29" s="79"/>
      <c r="F29" s="41">
        <f t="shared" ref="F29" si="2">D29*E29</f>
        <v>0</v>
      </c>
    </row>
    <row r="30" spans="1:6">
      <c r="A30" s="49"/>
      <c r="B30" s="50"/>
      <c r="C30" s="39"/>
      <c r="D30" s="51"/>
      <c r="E30" s="35"/>
      <c r="F30" s="41"/>
    </row>
    <row r="31" spans="1:6" ht="51">
      <c r="A31" s="34">
        <v>3</v>
      </c>
      <c r="B31" s="52" t="s">
        <v>70</v>
      </c>
      <c r="C31" s="39" t="s">
        <v>68</v>
      </c>
      <c r="D31" s="39">
        <v>10</v>
      </c>
      <c r="E31" s="79"/>
      <c r="F31" s="53">
        <f>D31*E31</f>
        <v>0</v>
      </c>
    </row>
    <row r="32" spans="1:6">
      <c r="A32" s="49"/>
      <c r="B32" s="50"/>
      <c r="C32" s="39"/>
      <c r="D32" s="51"/>
      <c r="E32" s="35"/>
      <c r="F32" s="41"/>
    </row>
    <row r="33" spans="1:6">
      <c r="A33" s="44"/>
      <c r="B33" s="45" t="s">
        <v>71</v>
      </c>
      <c r="C33" s="46"/>
      <c r="D33" s="47"/>
      <c r="E33" s="46"/>
      <c r="F33" s="48">
        <f>SUM(F27:F31)</f>
        <v>0</v>
      </c>
    </row>
    <row r="34" spans="1:6">
      <c r="A34" s="19"/>
      <c r="B34" s="64"/>
      <c r="C34" s="65"/>
      <c r="D34" s="66"/>
      <c r="E34" s="65"/>
      <c r="F34" s="67"/>
    </row>
    <row r="35" spans="1:6" ht="15.75">
      <c r="A35" s="20"/>
      <c r="B35" s="21"/>
      <c r="C35" s="22"/>
      <c r="D35" s="23"/>
      <c r="E35" s="22"/>
      <c r="F35" s="22"/>
    </row>
    <row r="36" spans="1:6" ht="15.75">
      <c r="A36" s="20" t="s">
        <v>72</v>
      </c>
      <c r="B36" s="21" t="s">
        <v>73</v>
      </c>
      <c r="C36" s="22"/>
      <c r="D36" s="23"/>
      <c r="E36" s="22"/>
      <c r="F36" s="22"/>
    </row>
    <row r="37" spans="1:6">
      <c r="A37" s="49"/>
      <c r="B37" s="50"/>
      <c r="C37" s="39"/>
      <c r="D37" s="51"/>
      <c r="E37" s="36"/>
      <c r="F37" s="41"/>
    </row>
    <row r="38" spans="1:6">
      <c r="A38" s="27"/>
      <c r="B38" s="28" t="s">
        <v>48</v>
      </c>
      <c r="C38" s="29"/>
      <c r="D38" s="30"/>
      <c r="E38" s="31"/>
      <c r="F38" s="32"/>
    </row>
    <row r="39" spans="1:6" ht="38.25">
      <c r="A39" s="49"/>
      <c r="B39" s="55" t="s">
        <v>74</v>
      </c>
      <c r="C39" s="39"/>
      <c r="D39" s="51"/>
      <c r="E39" s="36"/>
      <c r="F39" s="41"/>
    </row>
    <row r="40" spans="1:6">
      <c r="A40" s="49"/>
      <c r="B40" s="50"/>
      <c r="C40" s="39"/>
      <c r="D40" s="51"/>
      <c r="E40" s="36"/>
      <c r="F40" s="41"/>
    </row>
    <row r="41" spans="1:6" ht="89.25">
      <c r="A41" s="34">
        <v>1</v>
      </c>
      <c r="B41" s="8" t="s">
        <v>75</v>
      </c>
      <c r="C41" s="39" t="s">
        <v>76</v>
      </c>
      <c r="D41" s="39">
        <v>50</v>
      </c>
      <c r="E41" s="79"/>
      <c r="F41" s="53">
        <f>D41*E41</f>
        <v>0</v>
      </c>
    </row>
    <row r="42" spans="1:6">
      <c r="A42" s="49"/>
      <c r="B42" s="50"/>
      <c r="C42" s="39"/>
      <c r="D42" s="51"/>
      <c r="E42" s="35"/>
      <c r="F42" s="41"/>
    </row>
    <row r="43" spans="1:6">
      <c r="A43" s="44"/>
      <c r="B43" s="45" t="s">
        <v>77</v>
      </c>
      <c r="C43" s="46"/>
      <c r="D43" s="47"/>
      <c r="E43" s="46"/>
      <c r="F43" s="48">
        <f>SUM(F41:F42)</f>
        <v>0</v>
      </c>
    </row>
    <row r="44" spans="1:6" ht="15.75">
      <c r="A44" s="20"/>
      <c r="B44" s="21"/>
      <c r="C44" s="22"/>
      <c r="D44" s="23"/>
      <c r="E44" s="22"/>
      <c r="F44" s="22"/>
    </row>
    <row r="45" spans="1:6" ht="15.75">
      <c r="A45" s="20" t="s">
        <v>78</v>
      </c>
      <c r="B45" s="21" t="s">
        <v>79</v>
      </c>
      <c r="C45" s="22"/>
      <c r="D45" s="23"/>
      <c r="E45" s="22"/>
      <c r="F45" s="22"/>
    </row>
    <row r="46" spans="1:6">
      <c r="A46" s="49"/>
      <c r="B46" s="50"/>
      <c r="C46" s="39"/>
      <c r="D46" s="51"/>
      <c r="E46" s="36"/>
      <c r="F46" s="41"/>
    </row>
    <row r="47" spans="1:6">
      <c r="A47" s="27"/>
      <c r="B47" s="28" t="s">
        <v>48</v>
      </c>
      <c r="C47" s="29"/>
      <c r="D47" s="30"/>
      <c r="E47" s="31"/>
      <c r="F47" s="32"/>
    </row>
    <row r="48" spans="1:6" ht="51">
      <c r="A48" s="34" t="s">
        <v>49</v>
      </c>
      <c r="B48" s="56" t="s">
        <v>80</v>
      </c>
      <c r="C48" s="39"/>
      <c r="D48" s="51"/>
      <c r="E48" s="36"/>
      <c r="F48" s="41"/>
    </row>
    <row r="49" spans="1:6">
      <c r="A49" s="34"/>
      <c r="B49" s="56"/>
      <c r="C49" s="39"/>
      <c r="D49" s="51"/>
      <c r="E49" s="36"/>
      <c r="F49" s="41"/>
    </row>
    <row r="50" spans="1:6" ht="63.75">
      <c r="A50" s="34" t="s">
        <v>49</v>
      </c>
      <c r="B50" s="56" t="s">
        <v>81</v>
      </c>
      <c r="C50" s="39"/>
      <c r="D50" s="51"/>
      <c r="E50" s="36"/>
      <c r="F50" s="41"/>
    </row>
    <row r="51" spans="1:6">
      <c r="A51" s="49"/>
      <c r="B51" s="57"/>
      <c r="C51" s="39"/>
      <c r="D51" s="51"/>
      <c r="E51" s="36"/>
      <c r="F51" s="41"/>
    </row>
    <row r="52" spans="1:6" ht="153">
      <c r="A52" s="34">
        <v>1</v>
      </c>
      <c r="B52" s="43" t="s">
        <v>82</v>
      </c>
      <c r="C52" s="58"/>
      <c r="D52" s="58"/>
      <c r="E52" s="58"/>
      <c r="F52" s="58"/>
    </row>
    <row r="53" spans="1:6" ht="89.25">
      <c r="A53" s="49"/>
      <c r="B53" s="43" t="s">
        <v>83</v>
      </c>
      <c r="C53" s="39"/>
      <c r="D53" s="51"/>
      <c r="E53" s="36"/>
      <c r="F53" s="41"/>
    </row>
    <row r="54" spans="1:6" ht="51">
      <c r="A54" s="34"/>
      <c r="B54" s="43" t="s">
        <v>84</v>
      </c>
      <c r="C54" s="39"/>
      <c r="D54" s="39"/>
      <c r="E54" s="36"/>
      <c r="F54" s="53"/>
    </row>
    <row r="55" spans="1:6" ht="25.5">
      <c r="A55" s="49"/>
      <c r="B55" s="43" t="s">
        <v>85</v>
      </c>
      <c r="C55" s="39"/>
      <c r="D55" s="51"/>
      <c r="E55" s="36"/>
      <c r="F55" s="41"/>
    </row>
    <row r="56" spans="1:6" ht="38.25">
      <c r="A56" s="49"/>
      <c r="B56" s="59" t="s">
        <v>86</v>
      </c>
      <c r="C56" s="39"/>
      <c r="D56" s="51"/>
      <c r="E56" s="36"/>
      <c r="F56" s="41"/>
    </row>
    <row r="57" spans="1:6" ht="89.25">
      <c r="A57" s="49"/>
      <c r="B57" s="59" t="s">
        <v>87</v>
      </c>
      <c r="C57" s="39"/>
      <c r="D57" s="51"/>
      <c r="E57" s="36"/>
      <c r="F57" s="41"/>
    </row>
    <row r="58" spans="1:6" ht="51">
      <c r="A58" s="49"/>
      <c r="B58" s="43" t="s">
        <v>88</v>
      </c>
      <c r="C58" s="39"/>
      <c r="D58" s="51"/>
      <c r="E58" s="36"/>
      <c r="F58" s="41"/>
    </row>
    <row r="59" spans="1:6" ht="76.5">
      <c r="A59" s="42" t="s">
        <v>89</v>
      </c>
      <c r="B59" s="57" t="s">
        <v>90</v>
      </c>
      <c r="C59" s="39" t="s">
        <v>55</v>
      </c>
      <c r="D59" s="39">
        <v>8</v>
      </c>
      <c r="E59" s="79"/>
      <c r="F59" s="53">
        <f t="shared" ref="F59:F61" si="3">D59*E59</f>
        <v>0</v>
      </c>
    </row>
    <row r="60" spans="1:6" ht="89.25">
      <c r="A60" s="42" t="s">
        <v>91</v>
      </c>
      <c r="B60" s="57" t="s">
        <v>92</v>
      </c>
      <c r="C60" s="39" t="s">
        <v>55</v>
      </c>
      <c r="D60" s="39">
        <v>1</v>
      </c>
      <c r="E60" s="79"/>
      <c r="F60" s="53">
        <f t="shared" si="3"/>
        <v>0</v>
      </c>
    </row>
    <row r="61" spans="1:6" ht="76.5">
      <c r="A61" s="42" t="s">
        <v>93</v>
      </c>
      <c r="B61" s="57" t="s">
        <v>94</v>
      </c>
      <c r="C61" s="39" t="s">
        <v>55</v>
      </c>
      <c r="D61" s="39">
        <v>7</v>
      </c>
      <c r="E61" s="79"/>
      <c r="F61" s="53">
        <f t="shared" si="3"/>
        <v>0</v>
      </c>
    </row>
    <row r="62" spans="1:6">
      <c r="A62" s="49"/>
      <c r="B62" s="50"/>
      <c r="C62" s="39"/>
      <c r="D62" s="51"/>
      <c r="E62" s="36"/>
      <c r="F62" s="41"/>
    </row>
    <row r="63" spans="1:6" ht="114.75">
      <c r="A63" s="34">
        <v>2</v>
      </c>
      <c r="B63" s="43" t="s">
        <v>95</v>
      </c>
      <c r="C63" s="39"/>
      <c r="D63" s="39"/>
      <c r="E63" s="35"/>
      <c r="F63" s="53"/>
    </row>
    <row r="64" spans="1:6" ht="25.5">
      <c r="A64" s="34" t="s">
        <v>96</v>
      </c>
      <c r="B64" s="43" t="s">
        <v>97</v>
      </c>
      <c r="C64" s="39" t="s">
        <v>55</v>
      </c>
      <c r="D64" s="39">
        <v>8</v>
      </c>
      <c r="E64" s="79"/>
      <c r="F64" s="53">
        <f t="shared" ref="F64:F65" si="4">D64*E64</f>
        <v>0</v>
      </c>
    </row>
    <row r="65" spans="1:6" ht="25.5">
      <c r="A65" s="34" t="s">
        <v>98</v>
      </c>
      <c r="B65" s="43" t="s">
        <v>99</v>
      </c>
      <c r="C65" s="39" t="s">
        <v>55</v>
      </c>
      <c r="D65" s="39">
        <v>7</v>
      </c>
      <c r="E65" s="79"/>
      <c r="F65" s="53">
        <f t="shared" si="4"/>
        <v>0</v>
      </c>
    </row>
    <row r="66" spans="1:6">
      <c r="A66" s="49"/>
      <c r="B66" s="50"/>
      <c r="C66" s="39"/>
      <c r="D66" s="51"/>
      <c r="E66" s="36"/>
      <c r="F66" s="41"/>
    </row>
    <row r="67" spans="1:6" ht="51">
      <c r="A67" s="54">
        <v>3</v>
      </c>
      <c r="B67" s="43" t="s">
        <v>100</v>
      </c>
      <c r="C67" s="39" t="s">
        <v>55</v>
      </c>
      <c r="D67" s="39">
        <v>15</v>
      </c>
      <c r="E67" s="79"/>
      <c r="F67" s="53">
        <f t="shared" ref="F67" si="5">D67*E67</f>
        <v>0</v>
      </c>
    </row>
    <row r="68" spans="1:6">
      <c r="A68" s="49"/>
      <c r="B68" s="57"/>
      <c r="C68" s="39"/>
      <c r="D68" s="51"/>
      <c r="E68" s="36"/>
      <c r="F68" s="41"/>
    </row>
    <row r="69" spans="1:6">
      <c r="A69" s="44"/>
      <c r="B69" s="45" t="s">
        <v>101</v>
      </c>
      <c r="C69" s="46"/>
      <c r="D69" s="47"/>
      <c r="E69" s="46"/>
      <c r="F69" s="48">
        <f>SUM(F59:F68)</f>
        <v>0</v>
      </c>
    </row>
    <row r="70" spans="1:6">
      <c r="A70" s="49"/>
      <c r="B70" s="50"/>
      <c r="C70" s="39"/>
      <c r="D70" s="51"/>
      <c r="E70" s="36"/>
      <c r="F70" s="41"/>
    </row>
    <row r="71" spans="1:6">
      <c r="A71" s="49"/>
      <c r="B71" s="50"/>
      <c r="C71" s="39"/>
      <c r="D71" s="51"/>
      <c r="E71" s="36"/>
      <c r="F71" s="41"/>
    </row>
    <row r="72" spans="1:6" ht="15.75">
      <c r="A72" s="60" t="s">
        <v>102</v>
      </c>
      <c r="B72" s="21" t="s">
        <v>103</v>
      </c>
      <c r="C72" s="39"/>
      <c r="D72" s="39"/>
      <c r="E72" s="35"/>
      <c r="F72" s="53"/>
    </row>
    <row r="73" spans="1:6">
      <c r="A73" s="49"/>
      <c r="B73" s="50"/>
      <c r="C73" s="39"/>
      <c r="D73" s="51"/>
      <c r="E73" s="36"/>
      <c r="F73" s="41"/>
    </row>
    <row r="74" spans="1:6">
      <c r="A74" s="61"/>
      <c r="B74" s="28" t="s">
        <v>48</v>
      </c>
      <c r="C74" s="29"/>
      <c r="D74" s="30"/>
      <c r="E74" s="36"/>
      <c r="F74" s="41"/>
    </row>
    <row r="75" spans="1:6" ht="63.75">
      <c r="A75" s="49"/>
      <c r="B75" s="33" t="s">
        <v>104</v>
      </c>
      <c r="C75" s="39"/>
      <c r="D75" s="51"/>
      <c r="E75" s="31"/>
      <c r="F75" s="32"/>
    </row>
    <row r="76" spans="1:6">
      <c r="A76" s="49"/>
      <c r="B76" s="50"/>
      <c r="C76" s="39"/>
      <c r="D76" s="51"/>
      <c r="E76" s="36"/>
      <c r="F76" s="41"/>
    </row>
    <row r="77" spans="1:6" ht="51">
      <c r="A77" s="54">
        <v>2</v>
      </c>
      <c r="B77" s="8" t="s">
        <v>105</v>
      </c>
      <c r="C77" s="39" t="s">
        <v>55</v>
      </c>
      <c r="D77" s="39">
        <v>1</v>
      </c>
      <c r="E77" s="79"/>
      <c r="F77" s="53">
        <f>D77*E77</f>
        <v>0</v>
      </c>
    </row>
    <row r="78" spans="1:6">
      <c r="A78" s="42"/>
      <c r="B78" s="8"/>
      <c r="C78" s="39"/>
      <c r="D78" s="39"/>
      <c r="E78" s="35"/>
      <c r="F78" s="53"/>
    </row>
    <row r="79" spans="1:6">
      <c r="A79" s="62"/>
      <c r="B79" s="45" t="s">
        <v>106</v>
      </c>
      <c r="C79" s="46"/>
      <c r="D79" s="47"/>
      <c r="E79" s="46"/>
      <c r="F79" s="48">
        <f>SUM(F77:F77)</f>
        <v>0</v>
      </c>
    </row>
    <row r="80" spans="1:6">
      <c r="A80" s="63"/>
      <c r="B80" s="64"/>
      <c r="C80" s="65"/>
      <c r="D80" s="66"/>
      <c r="E80" s="65"/>
      <c r="F80" s="67"/>
    </row>
    <row r="81" spans="1:6">
      <c r="A81" s="63"/>
      <c r="B81" s="64"/>
      <c r="C81" s="65"/>
      <c r="D81" s="66"/>
      <c r="E81" s="65"/>
      <c r="F81" s="67"/>
    </row>
    <row r="82" spans="1:6">
      <c r="A82" s="63"/>
      <c r="B82" s="64"/>
      <c r="C82" s="65"/>
      <c r="D82" s="66"/>
      <c r="E82" s="65"/>
      <c r="F82" s="67"/>
    </row>
    <row r="83" spans="1:6">
      <c r="A83" s="49"/>
      <c r="B83" s="50"/>
      <c r="C83" s="39"/>
      <c r="D83" s="51"/>
      <c r="E83" s="36"/>
      <c r="F83" s="41"/>
    </row>
    <row r="84" spans="1:6" ht="15" thickBot="1">
      <c r="A84" s="7"/>
      <c r="B84" s="68" t="s">
        <v>107</v>
      </c>
      <c r="C84" s="53"/>
      <c r="D84" s="69"/>
      <c r="E84" s="53"/>
      <c r="F84" s="53"/>
    </row>
    <row r="85" spans="1:6">
      <c r="A85" s="49"/>
      <c r="B85" s="50"/>
      <c r="C85" s="39"/>
      <c r="D85" s="51"/>
      <c r="E85" s="36"/>
      <c r="F85" s="41"/>
    </row>
    <row r="86" spans="1:6">
      <c r="A86" s="19"/>
      <c r="B86" s="64" t="s">
        <v>108</v>
      </c>
      <c r="C86" s="65"/>
      <c r="D86" s="66"/>
      <c r="E86" s="65"/>
      <c r="F86" s="67">
        <f>F23</f>
        <v>0</v>
      </c>
    </row>
    <row r="87" spans="1:6">
      <c r="A87" s="19"/>
      <c r="B87" s="64"/>
      <c r="C87" s="65"/>
      <c r="D87" s="66"/>
      <c r="E87" s="65"/>
      <c r="F87" s="67"/>
    </row>
    <row r="88" spans="1:6">
      <c r="A88" s="19"/>
      <c r="B88" s="64" t="s">
        <v>109</v>
      </c>
      <c r="C88" s="65"/>
      <c r="D88" s="66"/>
      <c r="E88" s="65"/>
      <c r="F88" s="67">
        <f>F33</f>
        <v>0</v>
      </c>
    </row>
    <row r="89" spans="1:6">
      <c r="A89" s="19"/>
      <c r="B89" s="64"/>
      <c r="C89" s="65"/>
      <c r="D89" s="66"/>
      <c r="E89" s="65"/>
      <c r="F89" s="67"/>
    </row>
    <row r="90" spans="1:6">
      <c r="A90" s="19"/>
      <c r="B90" s="64" t="s">
        <v>110</v>
      </c>
      <c r="C90" s="65"/>
      <c r="D90" s="66"/>
      <c r="E90" s="65"/>
      <c r="F90" s="67">
        <f>F43</f>
        <v>0</v>
      </c>
    </row>
    <row r="91" spans="1:6">
      <c r="A91" s="19"/>
      <c r="B91" s="64"/>
      <c r="C91" s="65"/>
      <c r="D91" s="66"/>
      <c r="E91" s="65"/>
      <c r="F91" s="67"/>
    </row>
    <row r="92" spans="1:6">
      <c r="A92" s="19"/>
      <c r="B92" s="64" t="s">
        <v>111</v>
      </c>
      <c r="C92" s="65"/>
      <c r="D92" s="66"/>
      <c r="E92" s="65"/>
      <c r="F92" s="67">
        <f>F69</f>
        <v>0</v>
      </c>
    </row>
    <row r="93" spans="1:6">
      <c r="A93" s="19"/>
      <c r="B93" s="64"/>
      <c r="C93" s="65"/>
      <c r="D93" s="66"/>
      <c r="E93" s="65"/>
      <c r="F93" s="67"/>
    </row>
    <row r="94" spans="1:6">
      <c r="A94" s="19"/>
      <c r="B94" s="64" t="s">
        <v>112</v>
      </c>
      <c r="C94" s="65"/>
      <c r="D94" s="66"/>
      <c r="E94" s="65"/>
      <c r="F94" s="67">
        <f>F79</f>
        <v>0</v>
      </c>
    </row>
    <row r="95" spans="1:6" ht="15" thickBot="1">
      <c r="A95" s="19"/>
      <c r="B95" s="64"/>
      <c r="C95" s="65"/>
      <c r="D95" s="66"/>
      <c r="E95" s="65"/>
      <c r="F95" s="67"/>
    </row>
    <row r="96" spans="1:6" ht="26.25" thickBot="1">
      <c r="A96" s="7"/>
      <c r="B96" s="70" t="s">
        <v>113</v>
      </c>
      <c r="C96" s="71"/>
      <c r="D96" s="72"/>
      <c r="E96" s="71"/>
      <c r="F96" s="73">
        <f>SUM(F86:F94)</f>
        <v>0</v>
      </c>
    </row>
    <row r="97" spans="1:6" ht="15" thickBot="1">
      <c r="A97" s="7"/>
      <c r="B97" s="8"/>
      <c r="C97" s="53"/>
      <c r="D97" s="69"/>
      <c r="E97" s="19"/>
      <c r="F97" s="19"/>
    </row>
    <row r="98" spans="1:6" ht="26.25" customHeight="1" thickBot="1">
      <c r="A98" s="7"/>
      <c r="B98" s="74" t="s">
        <v>114</v>
      </c>
      <c r="C98" s="72"/>
      <c r="D98" s="75"/>
      <c r="E98" s="76"/>
      <c r="F98" s="77">
        <f>F96*0.25</f>
        <v>0</v>
      </c>
    </row>
    <row r="99" spans="1:6" ht="15" thickBot="1">
      <c r="A99" s="7"/>
      <c r="B99" s="8"/>
      <c r="C99" s="53"/>
      <c r="D99" s="69"/>
      <c r="E99" s="53"/>
      <c r="F99" s="53"/>
    </row>
    <row r="100" spans="1:6" ht="26.25" customHeight="1" thickBot="1">
      <c r="A100" s="7"/>
      <c r="B100" s="78" t="s">
        <v>115</v>
      </c>
      <c r="C100" s="71"/>
      <c r="D100" s="72"/>
      <c r="E100" s="71"/>
      <c r="F100" s="73">
        <f>F96+F98</f>
        <v>0</v>
      </c>
    </row>
    <row r="101" spans="1:6">
      <c r="A101" s="34"/>
      <c r="B101" s="38"/>
      <c r="C101" s="35"/>
      <c r="D101" s="23"/>
      <c r="E101" s="36"/>
      <c r="F101" s="37"/>
    </row>
  </sheetData>
  <sheetProtection password="CC15" sheet="1" objects="1" scenarios="1"/>
  <mergeCells count="4">
    <mergeCell ref="B1:F1"/>
    <mergeCell ref="B2:F2"/>
    <mergeCell ref="B3:F3"/>
    <mergeCell ref="B4:F4"/>
  </mergeCells>
  <pageMargins left="0.9055118110236221" right="0.51181102362204722" top="0.55118110236220474" bottom="0.55118110236220474" header="0.31496062992125984" footer="0.31496062992125984"/>
  <pageSetup paperSize="9" orientation="portrait" r:id="rId1"/>
  <rowBreaks count="3" manualBreakCount="3">
    <brk id="24" max="16383" man="1"/>
    <brk id="44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naslovna</vt:lpstr>
      <vt:lpstr>posebni uvjeti</vt:lpstr>
      <vt:lpstr>posebni uvjeti (2)</vt:lpstr>
      <vt:lpstr>naslovna!Podrucje_ispisa</vt:lpstr>
      <vt:lpstr>'posebni uvjeti'!Podrucje_ispisa</vt:lpstr>
      <vt:lpstr>'posebni uvjeti (2)'!Podrucje_ispisa</vt:lpstr>
    </vt:vector>
  </TitlesOfParts>
  <Company>Istarska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Grgorinić</dc:creator>
  <cp:lastModifiedBy>Nataša Grgorinić</cp:lastModifiedBy>
  <dcterms:created xsi:type="dcterms:W3CDTF">2021-11-29T11:34:03Z</dcterms:created>
  <dcterms:modified xsi:type="dcterms:W3CDTF">2021-11-29T11:57:11Z</dcterms:modified>
</cp:coreProperties>
</file>